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a6e9ba5d286cf8/Ferme Jean-Yves Gamelin/Commandes en ligne/Fleurs 2025/"/>
    </mc:Choice>
  </mc:AlternateContent>
  <xr:revisionPtr revIDLastSave="3" documentId="14_{34247297-4812-4C32-A3C6-252AD9981CB3}" xr6:coauthVersionLast="47" xr6:coauthVersionMax="47" xr10:uidLastSave="{2B552F4C-3B90-4EDA-9127-7155FEC2C1FF}"/>
  <bookViews>
    <workbookView xWindow="-108" yWindow="-108" windowWidth="23256" windowHeight="12576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9" i="1" l="1"/>
  <c r="P169" i="1" s="1"/>
  <c r="I270" i="1"/>
  <c r="K270" i="1" s="1"/>
  <c r="O209" i="1"/>
  <c r="O198" i="1"/>
  <c r="I206" i="1"/>
  <c r="K206" i="1" s="1"/>
  <c r="I208" i="1"/>
  <c r="K208" i="1" s="1"/>
  <c r="I139" i="1"/>
  <c r="K139" i="1" s="1"/>
  <c r="I119" i="1"/>
  <c r="K119" i="1" s="1"/>
  <c r="I118" i="1"/>
  <c r="K118" i="1" s="1"/>
  <c r="I116" i="1"/>
  <c r="K116" i="1" s="1"/>
  <c r="I104" i="1"/>
  <c r="K104" i="1" s="1"/>
  <c r="I103" i="1"/>
  <c r="K103" i="1" s="1"/>
  <c r="I117" i="1"/>
  <c r="K117" i="1" s="1"/>
  <c r="I88" i="1"/>
  <c r="K88" i="1" s="1"/>
  <c r="I69" i="1"/>
  <c r="K69" i="1" s="1"/>
  <c r="I64" i="1"/>
  <c r="K64" i="1" s="1"/>
  <c r="I58" i="1"/>
  <c r="K58" i="1" s="1"/>
  <c r="I57" i="1"/>
  <c r="K57" i="1" s="1"/>
  <c r="I54" i="1"/>
  <c r="K54" i="1" s="1"/>
  <c r="I53" i="1"/>
  <c r="K53" i="1" s="1"/>
  <c r="I45" i="1"/>
  <c r="K45" i="1" s="1"/>
  <c r="I44" i="1"/>
  <c r="K44" i="1" s="1"/>
  <c r="I39" i="1"/>
  <c r="K39" i="1" s="1"/>
  <c r="J270" i="1" l="1"/>
  <c r="D270" i="1" s="1"/>
  <c r="G270" i="1" s="1"/>
  <c r="J206" i="1"/>
  <c r="D206" i="1" s="1"/>
  <c r="G206" i="1" s="1"/>
  <c r="J208" i="1"/>
  <c r="D208" i="1" s="1"/>
  <c r="G208" i="1" s="1"/>
  <c r="J139" i="1"/>
  <c r="D139" i="1" s="1"/>
  <c r="G139" i="1" s="1"/>
  <c r="J119" i="1"/>
  <c r="D119" i="1" s="1"/>
  <c r="G119" i="1" s="1"/>
  <c r="J118" i="1"/>
  <c r="D118" i="1" s="1"/>
  <c r="G118" i="1" s="1"/>
  <c r="J116" i="1"/>
  <c r="D116" i="1" s="1"/>
  <c r="G116" i="1" s="1"/>
  <c r="J104" i="1"/>
  <c r="D104" i="1" s="1"/>
  <c r="G104" i="1" s="1"/>
  <c r="J103" i="1"/>
  <c r="D103" i="1" s="1"/>
  <c r="G103" i="1" s="1"/>
  <c r="J117" i="1"/>
  <c r="D117" i="1" s="1"/>
  <c r="G117" i="1" s="1"/>
  <c r="J88" i="1"/>
  <c r="D88" i="1" s="1"/>
  <c r="G88" i="1" s="1"/>
  <c r="J69" i="1"/>
  <c r="D69" i="1" s="1"/>
  <c r="G69" i="1" s="1"/>
  <c r="J64" i="1"/>
  <c r="D64" i="1" s="1"/>
  <c r="G64" i="1" s="1"/>
  <c r="J57" i="1"/>
  <c r="D57" i="1" s="1"/>
  <c r="G57" i="1" s="1"/>
  <c r="J58" i="1"/>
  <c r="D58" i="1" s="1"/>
  <c r="G58" i="1" s="1"/>
  <c r="J53" i="1"/>
  <c r="D53" i="1" s="1"/>
  <c r="G53" i="1" s="1"/>
  <c r="J54" i="1"/>
  <c r="D54" i="1" s="1"/>
  <c r="G54" i="1" s="1"/>
  <c r="J45" i="1"/>
  <c r="D45" i="1" s="1"/>
  <c r="G45" i="1" s="1"/>
  <c r="J44" i="1"/>
  <c r="D44" i="1" s="1"/>
  <c r="G44" i="1" s="1"/>
  <c r="J39" i="1"/>
  <c r="D39" i="1" s="1"/>
  <c r="G39" i="1" s="1"/>
  <c r="I311" i="1"/>
  <c r="J311" i="1" s="1"/>
  <c r="D311" i="1" s="1"/>
  <c r="I312" i="1"/>
  <c r="I313" i="1"/>
  <c r="K313" i="1" s="1"/>
  <c r="I314" i="1"/>
  <c r="I315" i="1"/>
  <c r="J315" i="1" s="1"/>
  <c r="D315" i="1" s="1"/>
  <c r="I310" i="1"/>
  <c r="J310" i="1" s="1"/>
  <c r="D310" i="1" s="1"/>
  <c r="G310" i="1" s="1"/>
  <c r="I263" i="1"/>
  <c r="I264" i="1"/>
  <c r="J264" i="1" s="1"/>
  <c r="D264" i="1" s="1"/>
  <c r="I265" i="1"/>
  <c r="I266" i="1"/>
  <c r="J266" i="1" s="1"/>
  <c r="D266" i="1" s="1"/>
  <c r="I267" i="1"/>
  <c r="J267" i="1" s="1"/>
  <c r="D267" i="1" s="1"/>
  <c r="I268" i="1"/>
  <c r="I269" i="1"/>
  <c r="J269" i="1" s="1"/>
  <c r="D269" i="1" s="1"/>
  <c r="I271" i="1"/>
  <c r="K271" i="1" s="1"/>
  <c r="I272" i="1"/>
  <c r="J272" i="1" s="1"/>
  <c r="D272" i="1" s="1"/>
  <c r="I273" i="1"/>
  <c r="I274" i="1"/>
  <c r="J274" i="1" s="1"/>
  <c r="D274" i="1" s="1"/>
  <c r="I275" i="1"/>
  <c r="I276" i="1"/>
  <c r="K276" i="1" s="1"/>
  <c r="I277" i="1"/>
  <c r="I278" i="1"/>
  <c r="K278" i="1" s="1"/>
  <c r="I279" i="1"/>
  <c r="J279" i="1" s="1"/>
  <c r="D279" i="1" s="1"/>
  <c r="I280" i="1"/>
  <c r="I281" i="1"/>
  <c r="J281" i="1" s="1"/>
  <c r="D281" i="1" s="1"/>
  <c r="I282" i="1"/>
  <c r="K282" i="1" s="1"/>
  <c r="I283" i="1"/>
  <c r="K283" i="1" s="1"/>
  <c r="I284" i="1"/>
  <c r="K284" i="1" s="1"/>
  <c r="I285" i="1"/>
  <c r="K285" i="1" s="1"/>
  <c r="I286" i="1"/>
  <c r="J286" i="1" s="1"/>
  <c r="D286" i="1" s="1"/>
  <c r="I287" i="1"/>
  <c r="J287" i="1" s="1"/>
  <c r="D287" i="1" s="1"/>
  <c r="I288" i="1"/>
  <c r="K288" i="1" s="1"/>
  <c r="I289" i="1"/>
  <c r="I290" i="1"/>
  <c r="K290" i="1" s="1"/>
  <c r="I291" i="1"/>
  <c r="J291" i="1" s="1"/>
  <c r="D291" i="1" s="1"/>
  <c r="I292" i="1"/>
  <c r="K292" i="1" s="1"/>
  <c r="I293" i="1"/>
  <c r="J293" i="1" s="1"/>
  <c r="D293" i="1" s="1"/>
  <c r="I294" i="1"/>
  <c r="I295" i="1"/>
  <c r="J295" i="1" s="1"/>
  <c r="D295" i="1" s="1"/>
  <c r="I296" i="1"/>
  <c r="K296" i="1" s="1"/>
  <c r="I297" i="1"/>
  <c r="J297" i="1" s="1"/>
  <c r="D297" i="1" s="1"/>
  <c r="I298" i="1"/>
  <c r="J298" i="1" s="1"/>
  <c r="D298" i="1" s="1"/>
  <c r="I299" i="1"/>
  <c r="J299" i="1" s="1"/>
  <c r="D299" i="1" s="1"/>
  <c r="I300" i="1"/>
  <c r="I301" i="1"/>
  <c r="J301" i="1" s="1"/>
  <c r="D301" i="1" s="1"/>
  <c r="I302" i="1"/>
  <c r="K302" i="1" s="1"/>
  <c r="I303" i="1"/>
  <c r="J303" i="1" s="1"/>
  <c r="D303" i="1" s="1"/>
  <c r="I304" i="1"/>
  <c r="I305" i="1"/>
  <c r="I306" i="1"/>
  <c r="J306" i="1" s="1"/>
  <c r="D306" i="1" s="1"/>
  <c r="I307" i="1"/>
  <c r="J307" i="1" s="1"/>
  <c r="D307" i="1" s="1"/>
  <c r="I262" i="1"/>
  <c r="J262" i="1" s="1"/>
  <c r="D262" i="1" s="1"/>
  <c r="G262" i="1" s="1"/>
  <c r="I240" i="1"/>
  <c r="K240" i="1" s="1"/>
  <c r="I241" i="1"/>
  <c r="I242" i="1"/>
  <c r="K242" i="1" s="1"/>
  <c r="I243" i="1"/>
  <c r="J243" i="1" s="1"/>
  <c r="D243" i="1" s="1"/>
  <c r="I244" i="1"/>
  <c r="K244" i="1" s="1"/>
  <c r="I245" i="1"/>
  <c r="J245" i="1" s="1"/>
  <c r="D245" i="1" s="1"/>
  <c r="I246" i="1"/>
  <c r="I247" i="1"/>
  <c r="K247" i="1" s="1"/>
  <c r="I248" i="1"/>
  <c r="K248" i="1" s="1"/>
  <c r="I249" i="1"/>
  <c r="J249" i="1" s="1"/>
  <c r="D249" i="1" s="1"/>
  <c r="I250" i="1"/>
  <c r="J250" i="1" s="1"/>
  <c r="D250" i="1" s="1"/>
  <c r="I251" i="1"/>
  <c r="J251" i="1" s="1"/>
  <c r="D251" i="1" s="1"/>
  <c r="I252" i="1"/>
  <c r="I253" i="1"/>
  <c r="I254" i="1"/>
  <c r="J254" i="1" s="1"/>
  <c r="D254" i="1" s="1"/>
  <c r="I255" i="1"/>
  <c r="I256" i="1"/>
  <c r="K256" i="1" s="1"/>
  <c r="I257" i="1"/>
  <c r="J257" i="1" s="1"/>
  <c r="D257" i="1" s="1"/>
  <c r="I258" i="1"/>
  <c r="J258" i="1" s="1"/>
  <c r="D258" i="1" s="1"/>
  <c r="I259" i="1"/>
  <c r="I239" i="1"/>
  <c r="K239" i="1" s="1"/>
  <c r="I170" i="1"/>
  <c r="K170" i="1" s="1"/>
  <c r="I171" i="1"/>
  <c r="K171" i="1" s="1"/>
  <c r="I172" i="1"/>
  <c r="J172" i="1" s="1"/>
  <c r="D172" i="1" s="1"/>
  <c r="I173" i="1"/>
  <c r="J173" i="1" s="1"/>
  <c r="D173" i="1" s="1"/>
  <c r="I174" i="1"/>
  <c r="K174" i="1" s="1"/>
  <c r="I175" i="1"/>
  <c r="J175" i="1" s="1"/>
  <c r="D175" i="1" s="1"/>
  <c r="I176" i="1"/>
  <c r="J176" i="1" s="1"/>
  <c r="D176" i="1" s="1"/>
  <c r="I177" i="1"/>
  <c r="J177" i="1" s="1"/>
  <c r="D177" i="1" s="1"/>
  <c r="I178" i="1"/>
  <c r="K178" i="1" s="1"/>
  <c r="I179" i="1"/>
  <c r="K179" i="1" s="1"/>
  <c r="I180" i="1"/>
  <c r="J180" i="1" s="1"/>
  <c r="D180" i="1" s="1"/>
  <c r="I181" i="1"/>
  <c r="J181" i="1" s="1"/>
  <c r="D181" i="1" s="1"/>
  <c r="I182" i="1"/>
  <c r="K182" i="1" s="1"/>
  <c r="I183" i="1"/>
  <c r="J183" i="1" s="1"/>
  <c r="D183" i="1" s="1"/>
  <c r="I184" i="1"/>
  <c r="J184" i="1" s="1"/>
  <c r="D184" i="1" s="1"/>
  <c r="I185" i="1"/>
  <c r="I186" i="1"/>
  <c r="I187" i="1"/>
  <c r="J187" i="1" s="1"/>
  <c r="D187" i="1" s="1"/>
  <c r="I188" i="1"/>
  <c r="I189" i="1"/>
  <c r="J189" i="1" s="1"/>
  <c r="D189" i="1" s="1"/>
  <c r="I190" i="1"/>
  <c r="K190" i="1" s="1"/>
  <c r="I191" i="1"/>
  <c r="J191" i="1" s="1"/>
  <c r="D191" i="1" s="1"/>
  <c r="I192" i="1"/>
  <c r="K192" i="1" s="1"/>
  <c r="I193" i="1"/>
  <c r="J193" i="1" s="1"/>
  <c r="D193" i="1" s="1"/>
  <c r="I194" i="1"/>
  <c r="K194" i="1" s="1"/>
  <c r="I195" i="1"/>
  <c r="I196" i="1"/>
  <c r="J196" i="1" s="1"/>
  <c r="D196" i="1" s="1"/>
  <c r="I197" i="1"/>
  <c r="I198" i="1"/>
  <c r="J198" i="1" s="1"/>
  <c r="D198" i="1" s="1"/>
  <c r="I199" i="1"/>
  <c r="K199" i="1" s="1"/>
  <c r="I200" i="1"/>
  <c r="J200" i="1" s="1"/>
  <c r="D200" i="1" s="1"/>
  <c r="I201" i="1"/>
  <c r="I202" i="1"/>
  <c r="J202" i="1" s="1"/>
  <c r="D202" i="1" s="1"/>
  <c r="I203" i="1"/>
  <c r="J203" i="1" s="1"/>
  <c r="D203" i="1" s="1"/>
  <c r="G203" i="1" s="1"/>
  <c r="I204" i="1"/>
  <c r="J204" i="1" s="1"/>
  <c r="D204" i="1" s="1"/>
  <c r="I205" i="1"/>
  <c r="J205" i="1" s="1"/>
  <c r="D205" i="1" s="1"/>
  <c r="I207" i="1"/>
  <c r="I209" i="1"/>
  <c r="J209" i="1" s="1"/>
  <c r="D209" i="1" s="1"/>
  <c r="I210" i="1"/>
  <c r="K210" i="1" s="1"/>
  <c r="I211" i="1"/>
  <c r="K211" i="1" s="1"/>
  <c r="I212" i="1"/>
  <c r="I213" i="1"/>
  <c r="J213" i="1" s="1"/>
  <c r="D213" i="1" s="1"/>
  <c r="I214" i="1"/>
  <c r="I215" i="1"/>
  <c r="J215" i="1" s="1"/>
  <c r="D215" i="1" s="1"/>
  <c r="I216" i="1"/>
  <c r="K216" i="1" s="1"/>
  <c r="I217" i="1"/>
  <c r="I218" i="1"/>
  <c r="K218" i="1" s="1"/>
  <c r="I219" i="1"/>
  <c r="J219" i="1" s="1"/>
  <c r="D219" i="1" s="1"/>
  <c r="I220" i="1"/>
  <c r="K220" i="1" s="1"/>
  <c r="I221" i="1"/>
  <c r="K221" i="1" s="1"/>
  <c r="I222" i="1"/>
  <c r="J222" i="1" s="1"/>
  <c r="D222" i="1" s="1"/>
  <c r="I223" i="1"/>
  <c r="J223" i="1" s="1"/>
  <c r="D223" i="1" s="1"/>
  <c r="I224" i="1"/>
  <c r="J224" i="1" s="1"/>
  <c r="D224" i="1" s="1"/>
  <c r="I225" i="1"/>
  <c r="K225" i="1" s="1"/>
  <c r="I226" i="1"/>
  <c r="K226" i="1" s="1"/>
  <c r="I227" i="1"/>
  <c r="J227" i="1" s="1"/>
  <c r="D227" i="1" s="1"/>
  <c r="I228" i="1"/>
  <c r="J228" i="1" s="1"/>
  <c r="D228" i="1" s="1"/>
  <c r="I229" i="1"/>
  <c r="I230" i="1"/>
  <c r="J230" i="1" s="1"/>
  <c r="D230" i="1" s="1"/>
  <c r="I231" i="1"/>
  <c r="I232" i="1"/>
  <c r="J232" i="1" s="1"/>
  <c r="D232" i="1" s="1"/>
  <c r="I233" i="1"/>
  <c r="I234" i="1"/>
  <c r="K234" i="1" s="1"/>
  <c r="I235" i="1"/>
  <c r="K235" i="1" s="1"/>
  <c r="I236" i="1"/>
  <c r="J236" i="1" s="1"/>
  <c r="D236" i="1" s="1"/>
  <c r="I169" i="1"/>
  <c r="J169" i="1" s="1"/>
  <c r="D169" i="1" s="1"/>
  <c r="G169" i="1" s="1"/>
  <c r="I158" i="1"/>
  <c r="J158" i="1" s="1"/>
  <c r="I159" i="1"/>
  <c r="K159" i="1" s="1"/>
  <c r="I160" i="1"/>
  <c r="J160" i="1" s="1"/>
  <c r="I161" i="1"/>
  <c r="J161" i="1" s="1"/>
  <c r="I162" i="1"/>
  <c r="K162" i="1" s="1"/>
  <c r="I163" i="1"/>
  <c r="J163" i="1" s="1"/>
  <c r="I164" i="1"/>
  <c r="I165" i="1"/>
  <c r="J165" i="1" s="1"/>
  <c r="I166" i="1"/>
  <c r="J166" i="1" s="1"/>
  <c r="I157" i="1"/>
  <c r="J157" i="1" s="1"/>
  <c r="D157" i="1" s="1"/>
  <c r="G157" i="1" s="1"/>
  <c r="I153" i="1"/>
  <c r="I19" i="1"/>
  <c r="K19" i="1" s="1"/>
  <c r="I20" i="1"/>
  <c r="J20" i="1" s="1"/>
  <c r="D20" i="1" s="1"/>
  <c r="I21" i="1"/>
  <c r="K21" i="1" s="1"/>
  <c r="I22" i="1"/>
  <c r="J22" i="1" s="1"/>
  <c r="D22" i="1" s="1"/>
  <c r="I23" i="1"/>
  <c r="K23" i="1" s="1"/>
  <c r="I24" i="1"/>
  <c r="J24" i="1" s="1"/>
  <c r="D24" i="1" s="1"/>
  <c r="I25" i="1"/>
  <c r="J25" i="1" s="1"/>
  <c r="D25" i="1" s="1"/>
  <c r="I26" i="1"/>
  <c r="K26" i="1" s="1"/>
  <c r="I27" i="1"/>
  <c r="K27" i="1" s="1"/>
  <c r="I28" i="1"/>
  <c r="J28" i="1" s="1"/>
  <c r="D28" i="1" s="1"/>
  <c r="I29" i="1"/>
  <c r="J29" i="1" s="1"/>
  <c r="D29" i="1" s="1"/>
  <c r="I30" i="1"/>
  <c r="K30" i="1" s="1"/>
  <c r="I31" i="1"/>
  <c r="J31" i="1" s="1"/>
  <c r="D31" i="1" s="1"/>
  <c r="I32" i="1"/>
  <c r="K32" i="1" s="1"/>
  <c r="I33" i="1"/>
  <c r="K33" i="1" s="1"/>
  <c r="I34" i="1"/>
  <c r="J34" i="1" s="1"/>
  <c r="D34" i="1" s="1"/>
  <c r="I35" i="1"/>
  <c r="K35" i="1" s="1"/>
  <c r="I36" i="1"/>
  <c r="J36" i="1" s="1"/>
  <c r="D36" i="1" s="1"/>
  <c r="I37" i="1"/>
  <c r="K37" i="1" s="1"/>
  <c r="I38" i="1"/>
  <c r="J38" i="1" s="1"/>
  <c r="D38" i="1" s="1"/>
  <c r="I40" i="1"/>
  <c r="K40" i="1" s="1"/>
  <c r="I41" i="1"/>
  <c r="J41" i="1" s="1"/>
  <c r="D41" i="1" s="1"/>
  <c r="I42" i="1"/>
  <c r="K42" i="1" s="1"/>
  <c r="I43" i="1"/>
  <c r="J43" i="1" s="1"/>
  <c r="D43" i="1" s="1"/>
  <c r="I46" i="1"/>
  <c r="J46" i="1" s="1"/>
  <c r="D46" i="1" s="1"/>
  <c r="I47" i="1"/>
  <c r="J47" i="1" s="1"/>
  <c r="D47" i="1" s="1"/>
  <c r="I48" i="1"/>
  <c r="K48" i="1" s="1"/>
  <c r="I49" i="1"/>
  <c r="K49" i="1" s="1"/>
  <c r="I50" i="1"/>
  <c r="J50" i="1" s="1"/>
  <c r="D50" i="1" s="1"/>
  <c r="I51" i="1"/>
  <c r="J51" i="1" s="1"/>
  <c r="D51" i="1" s="1"/>
  <c r="I52" i="1"/>
  <c r="K52" i="1" s="1"/>
  <c r="I55" i="1"/>
  <c r="J55" i="1" s="1"/>
  <c r="D55" i="1" s="1"/>
  <c r="I56" i="1"/>
  <c r="K56" i="1" s="1"/>
  <c r="I59" i="1"/>
  <c r="J59" i="1" s="1"/>
  <c r="D59" i="1" s="1"/>
  <c r="I60" i="1"/>
  <c r="K60" i="1" s="1"/>
  <c r="I61" i="1"/>
  <c r="J61" i="1" s="1"/>
  <c r="D61" i="1" s="1"/>
  <c r="I62" i="1"/>
  <c r="K62" i="1" s="1"/>
  <c r="I63" i="1"/>
  <c r="J63" i="1" s="1"/>
  <c r="D63" i="1" s="1"/>
  <c r="I65" i="1"/>
  <c r="J65" i="1" s="1"/>
  <c r="D65" i="1" s="1"/>
  <c r="I66" i="1"/>
  <c r="K66" i="1" s="1"/>
  <c r="I67" i="1"/>
  <c r="J67" i="1" s="1"/>
  <c r="D67" i="1" s="1"/>
  <c r="I68" i="1"/>
  <c r="K68" i="1" s="1"/>
  <c r="I70" i="1"/>
  <c r="J70" i="1" s="1"/>
  <c r="D70" i="1" s="1"/>
  <c r="I71" i="1"/>
  <c r="J71" i="1" s="1"/>
  <c r="D71" i="1" s="1"/>
  <c r="I72" i="1"/>
  <c r="J72" i="1" s="1"/>
  <c r="D72" i="1" s="1"/>
  <c r="I73" i="1"/>
  <c r="J73" i="1" s="1"/>
  <c r="D73" i="1" s="1"/>
  <c r="I74" i="1"/>
  <c r="K74" i="1" s="1"/>
  <c r="I75" i="1"/>
  <c r="J75" i="1" s="1"/>
  <c r="D75" i="1" s="1"/>
  <c r="I76" i="1"/>
  <c r="J76" i="1" s="1"/>
  <c r="D76" i="1" s="1"/>
  <c r="I77" i="1"/>
  <c r="J77" i="1" s="1"/>
  <c r="D77" i="1" s="1"/>
  <c r="I78" i="1"/>
  <c r="K78" i="1" s="1"/>
  <c r="I79" i="1"/>
  <c r="K79" i="1" s="1"/>
  <c r="I80" i="1"/>
  <c r="J80" i="1" s="1"/>
  <c r="D80" i="1" s="1"/>
  <c r="I81" i="1"/>
  <c r="J81" i="1" s="1"/>
  <c r="D81" i="1" s="1"/>
  <c r="I82" i="1"/>
  <c r="K82" i="1" s="1"/>
  <c r="I83" i="1"/>
  <c r="J83" i="1" s="1"/>
  <c r="D83" i="1" s="1"/>
  <c r="I84" i="1"/>
  <c r="J84" i="1" s="1"/>
  <c r="D84" i="1" s="1"/>
  <c r="I85" i="1"/>
  <c r="J85" i="1" s="1"/>
  <c r="D85" i="1" s="1"/>
  <c r="I86" i="1"/>
  <c r="K86" i="1" s="1"/>
  <c r="I87" i="1"/>
  <c r="J87" i="1" s="1"/>
  <c r="D87" i="1" s="1"/>
  <c r="I89" i="1"/>
  <c r="K89" i="1" s="1"/>
  <c r="I90" i="1"/>
  <c r="J90" i="1" s="1"/>
  <c r="D90" i="1" s="1"/>
  <c r="I91" i="1"/>
  <c r="K91" i="1" s="1"/>
  <c r="I92" i="1"/>
  <c r="J92" i="1" s="1"/>
  <c r="D92" i="1" s="1"/>
  <c r="I93" i="1"/>
  <c r="J93" i="1" s="1"/>
  <c r="D93" i="1" s="1"/>
  <c r="I94" i="1"/>
  <c r="K94" i="1" s="1"/>
  <c r="I95" i="1"/>
  <c r="K95" i="1" s="1"/>
  <c r="I96" i="1"/>
  <c r="J96" i="1" s="1"/>
  <c r="D96" i="1" s="1"/>
  <c r="I97" i="1"/>
  <c r="J97" i="1" s="1"/>
  <c r="D97" i="1" s="1"/>
  <c r="I98" i="1"/>
  <c r="K98" i="1" s="1"/>
  <c r="I99" i="1"/>
  <c r="J99" i="1" s="1"/>
  <c r="D99" i="1" s="1"/>
  <c r="I100" i="1"/>
  <c r="J100" i="1" s="1"/>
  <c r="D100" i="1" s="1"/>
  <c r="I101" i="1"/>
  <c r="K101" i="1" s="1"/>
  <c r="I102" i="1"/>
  <c r="K102" i="1" s="1"/>
  <c r="I105" i="1"/>
  <c r="J105" i="1" s="1"/>
  <c r="D105" i="1" s="1"/>
  <c r="I106" i="1"/>
  <c r="J106" i="1" s="1"/>
  <c r="D106" i="1" s="1"/>
  <c r="I107" i="1"/>
  <c r="K107" i="1" s="1"/>
  <c r="I108" i="1"/>
  <c r="J108" i="1" s="1"/>
  <c r="D108" i="1" s="1"/>
  <c r="I109" i="1"/>
  <c r="J109" i="1" s="1"/>
  <c r="D109" i="1" s="1"/>
  <c r="I110" i="1"/>
  <c r="K110" i="1" s="1"/>
  <c r="I111" i="1"/>
  <c r="K111" i="1" s="1"/>
  <c r="I112" i="1"/>
  <c r="K112" i="1" s="1"/>
  <c r="I113" i="1"/>
  <c r="K113" i="1" s="1"/>
  <c r="I114" i="1"/>
  <c r="J114" i="1" s="1"/>
  <c r="D114" i="1" s="1"/>
  <c r="I115" i="1"/>
  <c r="J115" i="1" s="1"/>
  <c r="D115" i="1" s="1"/>
  <c r="I120" i="1"/>
  <c r="K120" i="1" s="1"/>
  <c r="I121" i="1"/>
  <c r="J121" i="1" s="1"/>
  <c r="D121" i="1" s="1"/>
  <c r="I122" i="1"/>
  <c r="K122" i="1" s="1"/>
  <c r="I123" i="1"/>
  <c r="J123" i="1" s="1"/>
  <c r="D123" i="1" s="1"/>
  <c r="I124" i="1"/>
  <c r="K124" i="1" s="1"/>
  <c r="I125" i="1"/>
  <c r="J125" i="1" s="1"/>
  <c r="D125" i="1" s="1"/>
  <c r="I126" i="1"/>
  <c r="J126" i="1" s="1"/>
  <c r="D126" i="1" s="1"/>
  <c r="I127" i="1"/>
  <c r="J127" i="1" s="1"/>
  <c r="D127" i="1" s="1"/>
  <c r="I128" i="1"/>
  <c r="K128" i="1" s="1"/>
  <c r="I129" i="1"/>
  <c r="J129" i="1" s="1"/>
  <c r="D129" i="1" s="1"/>
  <c r="I130" i="1"/>
  <c r="J130" i="1" s="1"/>
  <c r="D130" i="1" s="1"/>
  <c r="I131" i="1"/>
  <c r="J131" i="1" s="1"/>
  <c r="D131" i="1" s="1"/>
  <c r="I132" i="1"/>
  <c r="K132" i="1" s="1"/>
  <c r="I133" i="1"/>
  <c r="J133" i="1" s="1"/>
  <c r="D133" i="1" s="1"/>
  <c r="I134" i="1"/>
  <c r="J134" i="1" s="1"/>
  <c r="D134" i="1" s="1"/>
  <c r="I135" i="1"/>
  <c r="K135" i="1" s="1"/>
  <c r="I136" i="1"/>
  <c r="K136" i="1" s="1"/>
  <c r="I137" i="1"/>
  <c r="J137" i="1" s="1"/>
  <c r="D137" i="1" s="1"/>
  <c r="I138" i="1"/>
  <c r="K138" i="1" s="1"/>
  <c r="I140" i="1"/>
  <c r="J140" i="1" s="1"/>
  <c r="D140" i="1" s="1"/>
  <c r="I141" i="1"/>
  <c r="K141" i="1" s="1"/>
  <c r="I142" i="1"/>
  <c r="J142" i="1" s="1"/>
  <c r="D142" i="1" s="1"/>
  <c r="I143" i="1"/>
  <c r="K143" i="1" s="1"/>
  <c r="I144" i="1"/>
  <c r="J144" i="1" s="1"/>
  <c r="D144" i="1" s="1"/>
  <c r="I145" i="1"/>
  <c r="K145" i="1" s="1"/>
  <c r="I146" i="1"/>
  <c r="J146" i="1" s="1"/>
  <c r="D146" i="1" s="1"/>
  <c r="I147" i="1"/>
  <c r="K147" i="1" s="1"/>
  <c r="I148" i="1"/>
  <c r="J148" i="1" s="1"/>
  <c r="D148" i="1" s="1"/>
  <c r="I149" i="1"/>
  <c r="K149" i="1" s="1"/>
  <c r="I150" i="1"/>
  <c r="J150" i="1" s="1"/>
  <c r="D150" i="1" s="1"/>
  <c r="I151" i="1"/>
  <c r="J151" i="1" s="1"/>
  <c r="D151" i="1" s="1"/>
  <c r="I152" i="1"/>
  <c r="K152" i="1" s="1"/>
  <c r="J112" i="1" l="1"/>
  <c r="D112" i="1" s="1"/>
  <c r="G112" i="1" s="1"/>
  <c r="K267" i="1"/>
  <c r="J162" i="1"/>
  <c r="J216" i="1"/>
  <c r="D216" i="1" s="1"/>
  <c r="G216" i="1" s="1"/>
  <c r="K180" i="1"/>
  <c r="J290" i="1"/>
  <c r="D290" i="1" s="1"/>
  <c r="G290" i="1" s="1"/>
  <c r="K75" i="1"/>
  <c r="J220" i="1"/>
  <c r="D220" i="1" s="1"/>
  <c r="G220" i="1" s="1"/>
  <c r="K148" i="1"/>
  <c r="J124" i="1"/>
  <c r="D124" i="1" s="1"/>
  <c r="G124" i="1" s="1"/>
  <c r="J49" i="1"/>
  <c r="D49" i="1" s="1"/>
  <c r="G49" i="1" s="1"/>
  <c r="J235" i="1"/>
  <c r="D235" i="1" s="1"/>
  <c r="G235" i="1" s="1"/>
  <c r="J218" i="1"/>
  <c r="D218" i="1" s="1"/>
  <c r="G218" i="1" s="1"/>
  <c r="J141" i="1"/>
  <c r="D141" i="1" s="1"/>
  <c r="G141" i="1" s="1"/>
  <c r="K92" i="1"/>
  <c r="J89" i="1"/>
  <c r="D89" i="1" s="1"/>
  <c r="G89" i="1" s="1"/>
  <c r="J62" i="1"/>
  <c r="D62" i="1" s="1"/>
  <c r="G62" i="1" s="1"/>
  <c r="J23" i="1"/>
  <c r="D23" i="1" s="1"/>
  <c r="G23" i="1" s="1"/>
  <c r="K105" i="1"/>
  <c r="K67" i="1"/>
  <c r="J56" i="1"/>
  <c r="D56" i="1" s="1"/>
  <c r="G56" i="1" s="1"/>
  <c r="J226" i="1"/>
  <c r="D226" i="1" s="1"/>
  <c r="G226" i="1" s="1"/>
  <c r="J145" i="1"/>
  <c r="D145" i="1" s="1"/>
  <c r="G145" i="1" s="1"/>
  <c r="J138" i="1"/>
  <c r="D138" i="1" s="1"/>
  <c r="G138" i="1" s="1"/>
  <c r="K133" i="1"/>
  <c r="J107" i="1"/>
  <c r="D107" i="1" s="1"/>
  <c r="G107" i="1" s="1"/>
  <c r="J79" i="1"/>
  <c r="D79" i="1" s="1"/>
  <c r="G79" i="1" s="1"/>
  <c r="K70" i="1"/>
  <c r="J113" i="1"/>
  <c r="D113" i="1" s="1"/>
  <c r="G113" i="1" s="1"/>
  <c r="K109" i="1"/>
  <c r="K80" i="1"/>
  <c r="K72" i="1"/>
  <c r="J136" i="1"/>
  <c r="D136" i="1" s="1"/>
  <c r="G136" i="1" s="1"/>
  <c r="J128" i="1"/>
  <c r="D128" i="1" s="1"/>
  <c r="G128" i="1" s="1"/>
  <c r="J122" i="1"/>
  <c r="D122" i="1" s="1"/>
  <c r="G122" i="1" s="1"/>
  <c r="J95" i="1"/>
  <c r="D95" i="1" s="1"/>
  <c r="G95" i="1" s="1"/>
  <c r="J86" i="1"/>
  <c r="D86" i="1" s="1"/>
  <c r="G86" i="1" s="1"/>
  <c r="K77" i="1"/>
  <c r="K43" i="1"/>
  <c r="K38" i="1"/>
  <c r="J33" i="1"/>
  <c r="D33" i="1" s="1"/>
  <c r="G33" i="1" s="1"/>
  <c r="J27" i="1"/>
  <c r="D27" i="1" s="1"/>
  <c r="G27" i="1" s="1"/>
  <c r="K224" i="1"/>
  <c r="J210" i="1"/>
  <c r="D210" i="1" s="1"/>
  <c r="G210" i="1" s="1"/>
  <c r="K202" i="1"/>
  <c r="K193" i="1"/>
  <c r="J171" i="1"/>
  <c r="D171" i="1" s="1"/>
  <c r="G171" i="1" s="1"/>
  <c r="K254" i="1"/>
  <c r="K71" i="1"/>
  <c r="K150" i="1"/>
  <c r="J143" i="1"/>
  <c r="D143" i="1" s="1"/>
  <c r="G143" i="1" s="1"/>
  <c r="K126" i="1"/>
  <c r="J110" i="1"/>
  <c r="D110" i="1" s="1"/>
  <c r="G110" i="1" s="1"/>
  <c r="J102" i="1"/>
  <c r="D102" i="1" s="1"/>
  <c r="G102" i="1" s="1"/>
  <c r="J60" i="1"/>
  <c r="D60" i="1" s="1"/>
  <c r="G60" i="1" s="1"/>
  <c r="K36" i="1"/>
  <c r="K176" i="1"/>
  <c r="K311" i="1"/>
  <c r="K165" i="1"/>
  <c r="J234" i="1"/>
  <c r="D234" i="1" s="1"/>
  <c r="G234" i="1" s="1"/>
  <c r="K227" i="1"/>
  <c r="K200" i="1"/>
  <c r="J192" i="1"/>
  <c r="D192" i="1" s="1"/>
  <c r="G192" i="1" s="1"/>
  <c r="J178" i="1"/>
  <c r="D178" i="1" s="1"/>
  <c r="G178" i="1" s="1"/>
  <c r="K298" i="1"/>
  <c r="J276" i="1"/>
  <c r="D276" i="1" s="1"/>
  <c r="G276" i="1" s="1"/>
  <c r="J32" i="1"/>
  <c r="D32" i="1" s="1"/>
  <c r="G32" i="1" s="1"/>
  <c r="K25" i="1"/>
  <c r="J239" i="1"/>
  <c r="D239" i="1" s="1"/>
  <c r="G239" i="1" s="1"/>
  <c r="J152" i="1"/>
  <c r="D152" i="1" s="1"/>
  <c r="G152" i="1" s="1"/>
  <c r="J147" i="1"/>
  <c r="D147" i="1" s="1"/>
  <c r="G147" i="1" s="1"/>
  <c r="K140" i="1"/>
  <c r="K129" i="1"/>
  <c r="K115" i="1"/>
  <c r="J94" i="1"/>
  <c r="D94" i="1" s="1"/>
  <c r="G94" i="1" s="1"/>
  <c r="K93" i="1"/>
  <c r="J91" i="1"/>
  <c r="D91" i="1" s="1"/>
  <c r="G91" i="1" s="1"/>
  <c r="J82" i="1"/>
  <c r="D82" i="1" s="1"/>
  <c r="G82" i="1" s="1"/>
  <c r="J78" i="1"/>
  <c r="D78" i="1" s="1"/>
  <c r="G78" i="1" s="1"/>
  <c r="K76" i="1"/>
  <c r="J74" i="1"/>
  <c r="D74" i="1" s="1"/>
  <c r="G74" i="1" s="1"/>
  <c r="J68" i="1"/>
  <c r="D68" i="1" s="1"/>
  <c r="G68" i="1" s="1"/>
  <c r="J66" i="1"/>
  <c r="D66" i="1" s="1"/>
  <c r="G66" i="1" s="1"/>
  <c r="K59" i="1"/>
  <c r="K51" i="1"/>
  <c r="K50" i="1"/>
  <c r="J42" i="1"/>
  <c r="D42" i="1" s="1"/>
  <c r="G42" i="1" s="1"/>
  <c r="J37" i="1"/>
  <c r="D37" i="1" s="1"/>
  <c r="G37" i="1" s="1"/>
  <c r="J35" i="1"/>
  <c r="D35" i="1" s="1"/>
  <c r="G35" i="1" s="1"/>
  <c r="K28" i="1"/>
  <c r="J225" i="1"/>
  <c r="D225" i="1" s="1"/>
  <c r="G225" i="1" s="1"/>
  <c r="K223" i="1"/>
  <c r="J221" i="1"/>
  <c r="D221" i="1" s="1"/>
  <c r="G221" i="1" s="1"/>
  <c r="K203" i="1"/>
  <c r="K187" i="1"/>
  <c r="K184" i="1"/>
  <c r="J182" i="1"/>
  <c r="D182" i="1" s="1"/>
  <c r="G182" i="1" s="1"/>
  <c r="K172" i="1"/>
  <c r="J248" i="1"/>
  <c r="D248" i="1" s="1"/>
  <c r="G248" i="1" s="1"/>
  <c r="J240" i="1"/>
  <c r="D240" i="1" s="1"/>
  <c r="G240" i="1" s="1"/>
  <c r="K306" i="1"/>
  <c r="K297" i="1"/>
  <c r="K295" i="1"/>
  <c r="K287" i="1"/>
  <c r="J285" i="1"/>
  <c r="D285" i="1" s="1"/>
  <c r="G285" i="1" s="1"/>
  <c r="J278" i="1"/>
  <c r="D278" i="1" s="1"/>
  <c r="G278" i="1" s="1"/>
  <c r="J313" i="1"/>
  <c r="D313" i="1" s="1"/>
  <c r="G313" i="1" s="1"/>
  <c r="K127" i="1"/>
  <c r="K125" i="1"/>
  <c r="J120" i="1"/>
  <c r="D120" i="1" s="1"/>
  <c r="G120" i="1" s="1"/>
  <c r="J111" i="1"/>
  <c r="D111" i="1" s="1"/>
  <c r="G111" i="1" s="1"/>
  <c r="K108" i="1"/>
  <c r="K100" i="1"/>
  <c r="K84" i="1"/>
  <c r="J48" i="1"/>
  <c r="J30" i="1"/>
  <c r="D30" i="1" s="1"/>
  <c r="G30" i="1" s="1"/>
  <c r="J26" i="1"/>
  <c r="D26" i="1" s="1"/>
  <c r="G26" i="1" s="1"/>
  <c r="J159" i="1"/>
  <c r="K232" i="1"/>
  <c r="K219" i="1"/>
  <c r="J211" i="1"/>
  <c r="D211" i="1" s="1"/>
  <c r="G211" i="1" s="1"/>
  <c r="K209" i="1"/>
  <c r="J199" i="1"/>
  <c r="D199" i="1" s="1"/>
  <c r="G199" i="1" s="1"/>
  <c r="J174" i="1"/>
  <c r="D174" i="1" s="1"/>
  <c r="G174" i="1" s="1"/>
  <c r="K258" i="1"/>
  <c r="J242" i="1"/>
  <c r="D242" i="1" s="1"/>
  <c r="G242" i="1" s="1"/>
  <c r="J288" i="1"/>
  <c r="D288" i="1" s="1"/>
  <c r="G288" i="1" s="1"/>
  <c r="J282" i="1"/>
  <c r="D282" i="1" s="1"/>
  <c r="G282" i="1" s="1"/>
  <c r="K264" i="1"/>
  <c r="K315" i="1"/>
  <c r="J207" i="1"/>
  <c r="D207" i="1" s="1"/>
  <c r="G207" i="1" s="1"/>
  <c r="K207" i="1"/>
  <c r="J241" i="1"/>
  <c r="D241" i="1" s="1"/>
  <c r="G241" i="1" s="1"/>
  <c r="K241" i="1"/>
  <c r="J305" i="1"/>
  <c r="D305" i="1" s="1"/>
  <c r="G305" i="1" s="1"/>
  <c r="K305" i="1"/>
  <c r="K273" i="1"/>
  <c r="J273" i="1"/>
  <c r="D273" i="1" s="1"/>
  <c r="G273" i="1" s="1"/>
  <c r="K263" i="1"/>
  <c r="J263" i="1"/>
  <c r="D263" i="1" s="1"/>
  <c r="G263" i="1" s="1"/>
  <c r="J21" i="1"/>
  <c r="J19" i="1"/>
  <c r="J153" i="1"/>
  <c r="D153" i="1" s="1"/>
  <c r="G153" i="1" s="1"/>
  <c r="K153" i="1"/>
  <c r="K233" i="1"/>
  <c r="J233" i="1"/>
  <c r="D233" i="1" s="1"/>
  <c r="G233" i="1" s="1"/>
  <c r="J212" i="1"/>
  <c r="D212" i="1" s="1"/>
  <c r="G212" i="1" s="1"/>
  <c r="K212" i="1"/>
  <c r="K197" i="1"/>
  <c r="J197" i="1"/>
  <c r="D197" i="1" s="1"/>
  <c r="G197" i="1" s="1"/>
  <c r="K186" i="1"/>
  <c r="J186" i="1"/>
  <c r="D186" i="1" s="1"/>
  <c r="G186" i="1" s="1"/>
  <c r="J179" i="1"/>
  <c r="D179" i="1" s="1"/>
  <c r="G179" i="1" s="1"/>
  <c r="K177" i="1"/>
  <c r="K253" i="1"/>
  <c r="J253" i="1"/>
  <c r="D253" i="1" s="1"/>
  <c r="G253" i="1" s="1"/>
  <c r="K304" i="1"/>
  <c r="J304" i="1"/>
  <c r="D304" i="1" s="1"/>
  <c r="G304" i="1" s="1"/>
  <c r="J284" i="1"/>
  <c r="D284" i="1" s="1"/>
  <c r="G284" i="1" s="1"/>
  <c r="J277" i="1"/>
  <c r="D277" i="1" s="1"/>
  <c r="G277" i="1" s="1"/>
  <c r="K277" i="1"/>
  <c r="K274" i="1"/>
  <c r="K265" i="1"/>
  <c r="J265" i="1"/>
  <c r="D265" i="1" s="1"/>
  <c r="G265" i="1" s="1"/>
  <c r="K144" i="1"/>
  <c r="K130" i="1"/>
  <c r="K121" i="1"/>
  <c r="K96" i="1"/>
  <c r="K87" i="1"/>
  <c r="K63" i="1"/>
  <c r="K47" i="1"/>
  <c r="K34" i="1"/>
  <c r="K188" i="1"/>
  <c r="J188" i="1"/>
  <c r="D188" i="1" s="1"/>
  <c r="G188" i="1" s="1"/>
  <c r="J185" i="1"/>
  <c r="D185" i="1" s="1"/>
  <c r="G185" i="1" s="1"/>
  <c r="K185" i="1"/>
  <c r="K255" i="1"/>
  <c r="J255" i="1"/>
  <c r="D255" i="1" s="1"/>
  <c r="G255" i="1" s="1"/>
  <c r="J252" i="1"/>
  <c r="D252" i="1" s="1"/>
  <c r="G252" i="1" s="1"/>
  <c r="K252" i="1"/>
  <c r="J246" i="1"/>
  <c r="D246" i="1" s="1"/>
  <c r="G246" i="1" s="1"/>
  <c r="K246" i="1"/>
  <c r="J289" i="1"/>
  <c r="D289" i="1" s="1"/>
  <c r="G289" i="1" s="1"/>
  <c r="K289" i="1"/>
  <c r="J268" i="1"/>
  <c r="D268" i="1" s="1"/>
  <c r="G268" i="1" s="1"/>
  <c r="K268" i="1"/>
  <c r="K312" i="1"/>
  <c r="J312" i="1"/>
  <c r="D312" i="1" s="1"/>
  <c r="G312" i="1" s="1"/>
  <c r="K231" i="1"/>
  <c r="J231" i="1"/>
  <c r="D231" i="1" s="1"/>
  <c r="G231" i="1" s="1"/>
  <c r="J294" i="1"/>
  <c r="D294" i="1" s="1"/>
  <c r="G294" i="1" s="1"/>
  <c r="K294" i="1"/>
  <c r="J149" i="1"/>
  <c r="D149" i="1" s="1"/>
  <c r="G149" i="1" s="1"/>
  <c r="K142" i="1"/>
  <c r="J135" i="1"/>
  <c r="D135" i="1" s="1"/>
  <c r="G135" i="1" s="1"/>
  <c r="K134" i="1"/>
  <c r="J132" i="1"/>
  <c r="D132" i="1" s="1"/>
  <c r="G132" i="1" s="1"/>
  <c r="K114" i="1"/>
  <c r="J101" i="1"/>
  <c r="D101" i="1" s="1"/>
  <c r="G101" i="1" s="1"/>
  <c r="K99" i="1"/>
  <c r="J98" i="1"/>
  <c r="D98" i="1" s="1"/>
  <c r="G98" i="1" s="1"/>
  <c r="K85" i="1"/>
  <c r="K83" i="1"/>
  <c r="K61" i="1"/>
  <c r="J52" i="1"/>
  <c r="D52" i="1" s="1"/>
  <c r="G52" i="1" s="1"/>
  <c r="K46" i="1"/>
  <c r="J40" i="1"/>
  <c r="D40" i="1" s="1"/>
  <c r="G40" i="1" s="1"/>
  <c r="K20" i="1"/>
  <c r="J164" i="1"/>
  <c r="K164" i="1"/>
  <c r="K214" i="1"/>
  <c r="J214" i="1"/>
  <c r="D214" i="1" s="1"/>
  <c r="G214" i="1" s="1"/>
  <c r="J195" i="1"/>
  <c r="D195" i="1" s="1"/>
  <c r="G195" i="1" s="1"/>
  <c r="K195" i="1"/>
  <c r="J194" i="1"/>
  <c r="D194" i="1" s="1"/>
  <c r="G194" i="1" s="1"/>
  <c r="J190" i="1"/>
  <c r="D190" i="1" s="1"/>
  <c r="G190" i="1" s="1"/>
  <c r="J259" i="1"/>
  <c r="D259" i="1" s="1"/>
  <c r="G259" i="1" s="1"/>
  <c r="K259" i="1"/>
  <c r="J256" i="1"/>
  <c r="D256" i="1" s="1"/>
  <c r="G256" i="1" s="1"/>
  <c r="J247" i="1"/>
  <c r="D247" i="1" s="1"/>
  <c r="G247" i="1" s="1"/>
  <c r="J302" i="1"/>
  <c r="D302" i="1" s="1"/>
  <c r="G302" i="1" s="1"/>
  <c r="J280" i="1"/>
  <c r="D280" i="1" s="1"/>
  <c r="G280" i="1" s="1"/>
  <c r="K280" i="1"/>
  <c r="K269" i="1"/>
  <c r="K314" i="1"/>
  <c r="J314" i="1"/>
  <c r="D314" i="1" s="1"/>
  <c r="G314" i="1" s="1"/>
  <c r="K229" i="1"/>
  <c r="J229" i="1"/>
  <c r="D229" i="1" s="1"/>
  <c r="G229" i="1" s="1"/>
  <c r="J217" i="1"/>
  <c r="D217" i="1" s="1"/>
  <c r="G217" i="1" s="1"/>
  <c r="K217" i="1"/>
  <c r="J170" i="1"/>
  <c r="D170" i="1" s="1"/>
  <c r="G170" i="1" s="1"/>
  <c r="K251" i="1"/>
  <c r="J244" i="1"/>
  <c r="D244" i="1" s="1"/>
  <c r="G244" i="1" s="1"/>
  <c r="K303" i="1"/>
  <c r="J296" i="1"/>
  <c r="D296" i="1" s="1"/>
  <c r="G296" i="1" s="1"/>
  <c r="J292" i="1"/>
  <c r="D292" i="1" s="1"/>
  <c r="G292" i="1" s="1"/>
  <c r="J283" i="1"/>
  <c r="D283" i="1" s="1"/>
  <c r="G283" i="1" s="1"/>
  <c r="J271" i="1"/>
  <c r="D271" i="1" s="1"/>
  <c r="G271" i="1" s="1"/>
  <c r="K201" i="1"/>
  <c r="J201" i="1"/>
  <c r="D201" i="1" s="1"/>
  <c r="G201" i="1" s="1"/>
  <c r="K300" i="1"/>
  <c r="J300" i="1"/>
  <c r="D300" i="1" s="1"/>
  <c r="G300" i="1" s="1"/>
  <c r="J275" i="1"/>
  <c r="D275" i="1" s="1"/>
  <c r="G275" i="1" s="1"/>
  <c r="K275" i="1"/>
  <c r="K310" i="1"/>
  <c r="K281" i="1"/>
  <c r="K307" i="1"/>
  <c r="K299" i="1"/>
  <c r="K291" i="1"/>
  <c r="K272" i="1"/>
  <c r="K266" i="1"/>
  <c r="K301" i="1"/>
  <c r="K293" i="1"/>
  <c r="K286" i="1"/>
  <c r="K279" i="1"/>
  <c r="K262" i="1"/>
  <c r="K249" i="1"/>
  <c r="K243" i="1"/>
  <c r="K257" i="1"/>
  <c r="K250" i="1"/>
  <c r="K245" i="1"/>
  <c r="K236" i="1"/>
  <c r="K228" i="1"/>
  <c r="K213" i="1"/>
  <c r="K204" i="1"/>
  <c r="K196" i="1"/>
  <c r="K189" i="1"/>
  <c r="K181" i="1"/>
  <c r="K173" i="1"/>
  <c r="K230" i="1"/>
  <c r="K222" i="1"/>
  <c r="K215" i="1"/>
  <c r="K205" i="1"/>
  <c r="K198" i="1"/>
  <c r="K191" i="1"/>
  <c r="K183" i="1"/>
  <c r="K175" i="1"/>
  <c r="K169" i="1"/>
  <c r="K161" i="1"/>
  <c r="K166" i="1"/>
  <c r="K160" i="1"/>
  <c r="K163" i="1"/>
  <c r="K158" i="1"/>
  <c r="K157" i="1"/>
  <c r="K151" i="1"/>
  <c r="K146" i="1"/>
  <c r="K137" i="1"/>
  <c r="K131" i="1"/>
  <c r="K123" i="1"/>
  <c r="K106" i="1"/>
  <c r="K97" i="1"/>
  <c r="K90" i="1"/>
  <c r="K81" i="1"/>
  <c r="K73" i="1"/>
  <c r="K65" i="1"/>
  <c r="K55" i="1"/>
  <c r="K41" i="1"/>
  <c r="K29" i="1"/>
  <c r="K22" i="1"/>
  <c r="K31" i="1"/>
  <c r="K24" i="1"/>
  <c r="G20" i="1"/>
  <c r="G22" i="1"/>
  <c r="G24" i="1"/>
  <c r="G25" i="1"/>
  <c r="G28" i="1"/>
  <c r="G29" i="1"/>
  <c r="G31" i="1"/>
  <c r="G34" i="1"/>
  <c r="G36" i="1"/>
  <c r="G38" i="1"/>
  <c r="G41" i="1"/>
  <c r="G43" i="1"/>
  <c r="G46" i="1"/>
  <c r="G47" i="1"/>
  <c r="G50" i="1"/>
  <c r="G51" i="1"/>
  <c r="G55" i="1"/>
  <c r="G59" i="1"/>
  <c r="G61" i="1"/>
  <c r="G63" i="1"/>
  <c r="G65" i="1"/>
  <c r="G67" i="1"/>
  <c r="G70" i="1"/>
  <c r="G71" i="1"/>
  <c r="G72" i="1"/>
  <c r="G73" i="1"/>
  <c r="G75" i="1"/>
  <c r="G76" i="1"/>
  <c r="G77" i="1"/>
  <c r="G80" i="1"/>
  <c r="G81" i="1"/>
  <c r="G83" i="1"/>
  <c r="G84" i="1"/>
  <c r="G85" i="1"/>
  <c r="G87" i="1"/>
  <c r="G90" i="1"/>
  <c r="G92" i="1"/>
  <c r="G93" i="1"/>
  <c r="G96" i="1"/>
  <c r="G97" i="1"/>
  <c r="G99" i="1"/>
  <c r="G100" i="1"/>
  <c r="G105" i="1"/>
  <c r="G106" i="1"/>
  <c r="G108" i="1"/>
  <c r="G109" i="1"/>
  <c r="G114" i="1"/>
  <c r="G115" i="1"/>
  <c r="G121" i="1"/>
  <c r="G123" i="1"/>
  <c r="G125" i="1"/>
  <c r="G126" i="1"/>
  <c r="G127" i="1"/>
  <c r="G129" i="1"/>
  <c r="G130" i="1"/>
  <c r="G131" i="1"/>
  <c r="G133" i="1"/>
  <c r="G134" i="1"/>
  <c r="G137" i="1"/>
  <c r="G140" i="1"/>
  <c r="G142" i="1"/>
  <c r="G144" i="1"/>
  <c r="G146" i="1"/>
  <c r="G148" i="1"/>
  <c r="G150" i="1"/>
  <c r="G151" i="1"/>
  <c r="G172" i="1"/>
  <c r="G173" i="1"/>
  <c r="G175" i="1"/>
  <c r="G176" i="1"/>
  <c r="G177" i="1"/>
  <c r="G180" i="1"/>
  <c r="G181" i="1"/>
  <c r="G183" i="1"/>
  <c r="G184" i="1"/>
  <c r="G187" i="1"/>
  <c r="G189" i="1"/>
  <c r="G191" i="1"/>
  <c r="G193" i="1"/>
  <c r="G196" i="1"/>
  <c r="G198" i="1"/>
  <c r="G200" i="1"/>
  <c r="G202" i="1"/>
  <c r="G204" i="1"/>
  <c r="G205" i="1"/>
  <c r="G209" i="1"/>
  <c r="G213" i="1"/>
  <c r="G215" i="1"/>
  <c r="G219" i="1"/>
  <c r="G222" i="1"/>
  <c r="G223" i="1"/>
  <c r="G224" i="1"/>
  <c r="G227" i="1"/>
  <c r="G228" i="1"/>
  <c r="G230" i="1"/>
  <c r="G232" i="1"/>
  <c r="G236" i="1"/>
  <c r="G243" i="1"/>
  <c r="G245" i="1"/>
  <c r="G249" i="1"/>
  <c r="G250" i="1"/>
  <c r="G251" i="1"/>
  <c r="G254" i="1"/>
  <c r="G257" i="1"/>
  <c r="G258" i="1"/>
  <c r="G264" i="1"/>
  <c r="G266" i="1"/>
  <c r="G267" i="1"/>
  <c r="G269" i="1"/>
  <c r="G272" i="1"/>
  <c r="G274" i="1"/>
  <c r="G279" i="1"/>
  <c r="G281" i="1"/>
  <c r="G286" i="1"/>
  <c r="G287" i="1"/>
  <c r="G291" i="1"/>
  <c r="G293" i="1"/>
  <c r="G295" i="1"/>
  <c r="G297" i="1"/>
  <c r="G298" i="1"/>
  <c r="G299" i="1"/>
  <c r="G301" i="1"/>
  <c r="G303" i="1"/>
  <c r="G306" i="1"/>
  <c r="G307" i="1"/>
  <c r="G311" i="1"/>
  <c r="G315" i="1"/>
  <c r="O173" i="1"/>
  <c r="O176" i="1" s="1"/>
  <c r="O179" i="1" s="1"/>
  <c r="O182" i="1" s="1"/>
  <c r="O185" i="1" s="1"/>
  <c r="O188" i="1" s="1"/>
  <c r="O191" i="1" s="1"/>
  <c r="O194" i="1" s="1"/>
  <c r="O197" i="1" s="1"/>
  <c r="O174" i="1"/>
  <c r="O177" i="1" s="1"/>
  <c r="O180" i="1" s="1"/>
  <c r="O183" i="1" s="1"/>
  <c r="O186" i="1" s="1"/>
  <c r="O189" i="1" s="1"/>
  <c r="O192" i="1" s="1"/>
  <c r="O201" i="1" s="1"/>
  <c r="O204" i="1" s="1"/>
  <c r="O207" i="1" s="1"/>
  <c r="O210" i="1" s="1"/>
  <c r="O213" i="1" s="1"/>
  <c r="O216" i="1" s="1"/>
  <c r="O219" i="1" s="1"/>
  <c r="O222" i="1" s="1"/>
  <c r="O225" i="1" s="1"/>
  <c r="O228" i="1" s="1"/>
  <c r="O231" i="1" s="1"/>
  <c r="O234" i="1" s="1"/>
  <c r="O237" i="1" s="1"/>
  <c r="O240" i="1" s="1"/>
  <c r="O243" i="1" s="1"/>
  <c r="O246" i="1" s="1"/>
  <c r="O249" i="1" s="1"/>
  <c r="O252" i="1" s="1"/>
  <c r="O255" i="1" s="1"/>
  <c r="O258" i="1" s="1"/>
  <c r="O261" i="1" s="1"/>
  <c r="O264" i="1" s="1"/>
  <c r="O267" i="1" s="1"/>
  <c r="O270" i="1" s="1"/>
  <c r="O273" i="1" s="1"/>
  <c r="O276" i="1" s="1"/>
  <c r="O279" i="1" s="1"/>
  <c r="O282" i="1" s="1"/>
  <c r="O285" i="1" s="1"/>
  <c r="O288" i="1" s="1"/>
  <c r="O291" i="1" s="1"/>
  <c r="O294" i="1" s="1"/>
  <c r="O297" i="1" s="1"/>
  <c r="O300" i="1" s="1"/>
  <c r="O303" i="1" s="1"/>
  <c r="O306" i="1" s="1"/>
  <c r="O309" i="1" s="1"/>
  <c r="O312" i="1" s="1"/>
  <c r="O315" i="1" s="1"/>
  <c r="O318" i="1" s="1"/>
  <c r="O321" i="1" s="1"/>
  <c r="O324" i="1" s="1"/>
  <c r="O327" i="1" s="1"/>
  <c r="O330" i="1" s="1"/>
  <c r="O333" i="1" s="1"/>
  <c r="O336" i="1" s="1"/>
  <c r="O339" i="1" s="1"/>
  <c r="O342" i="1" s="1"/>
  <c r="O345" i="1" s="1"/>
  <c r="O348" i="1" s="1"/>
  <c r="O351" i="1" s="1"/>
  <c r="O354" i="1" s="1"/>
  <c r="O357" i="1" s="1"/>
  <c r="O360" i="1" s="1"/>
  <c r="O363" i="1" s="1"/>
  <c r="O366" i="1" s="1"/>
  <c r="O369" i="1" s="1"/>
  <c r="O172" i="1"/>
  <c r="O175" i="1" s="1"/>
  <c r="O178" i="1" s="1"/>
  <c r="O181" i="1" s="1"/>
  <c r="O184" i="1" s="1"/>
  <c r="O187" i="1" s="1"/>
  <c r="O190" i="1" s="1"/>
  <c r="O193" i="1" s="1"/>
  <c r="O196" i="1" s="1"/>
  <c r="O199" i="1" s="1"/>
  <c r="O202" i="1" s="1"/>
  <c r="O205" i="1" s="1"/>
  <c r="O208" i="1" s="1"/>
  <c r="O211" i="1" s="1"/>
  <c r="O214" i="1" s="1"/>
  <c r="O217" i="1" s="1"/>
  <c r="O220" i="1" s="1"/>
  <c r="O223" i="1" s="1"/>
  <c r="O226" i="1" s="1"/>
  <c r="O229" i="1" s="1"/>
  <c r="O232" i="1" s="1"/>
  <c r="O235" i="1" s="1"/>
  <c r="O238" i="1" s="1"/>
  <c r="O241" i="1" s="1"/>
  <c r="O244" i="1" s="1"/>
  <c r="O247" i="1" s="1"/>
  <c r="O250" i="1" s="1"/>
  <c r="O253" i="1" s="1"/>
  <c r="O256" i="1" s="1"/>
  <c r="O259" i="1" s="1"/>
  <c r="O262" i="1" s="1"/>
  <c r="O265" i="1" s="1"/>
  <c r="O268" i="1" s="1"/>
  <c r="O271" i="1" s="1"/>
  <c r="O274" i="1" s="1"/>
  <c r="O277" i="1" s="1"/>
  <c r="O280" i="1" s="1"/>
  <c r="O283" i="1" s="1"/>
  <c r="O286" i="1" s="1"/>
  <c r="O289" i="1" s="1"/>
  <c r="O292" i="1" s="1"/>
  <c r="O295" i="1" s="1"/>
  <c r="O298" i="1" s="1"/>
  <c r="O301" i="1" s="1"/>
  <c r="O304" i="1" s="1"/>
  <c r="O307" i="1" s="1"/>
  <c r="O310" i="1" s="1"/>
  <c r="O313" i="1" s="1"/>
  <c r="O316" i="1" s="1"/>
  <c r="O319" i="1" s="1"/>
  <c r="O322" i="1" s="1"/>
  <c r="O325" i="1" s="1"/>
  <c r="O328" i="1" s="1"/>
  <c r="O331" i="1" s="1"/>
  <c r="O334" i="1" s="1"/>
  <c r="O337" i="1" s="1"/>
  <c r="O340" i="1" s="1"/>
  <c r="O343" i="1" s="1"/>
  <c r="O346" i="1" s="1"/>
  <c r="O349" i="1" s="1"/>
  <c r="O352" i="1" s="1"/>
  <c r="O355" i="1" s="1"/>
  <c r="O358" i="1" s="1"/>
  <c r="O361" i="1" s="1"/>
  <c r="O364" i="1" s="1"/>
  <c r="O367" i="1" s="1"/>
  <c r="K321" i="1" l="1"/>
  <c r="O200" i="1"/>
  <c r="O203" i="1" s="1"/>
  <c r="O212" i="1" s="1"/>
  <c r="O215" i="1" s="1"/>
  <c r="O218" i="1" s="1"/>
  <c r="D48" i="1"/>
  <c r="G48" i="1" s="1"/>
  <c r="D19" i="1"/>
  <c r="G19" i="1" s="1"/>
  <c r="D21" i="1"/>
  <c r="G21" i="1" s="1"/>
  <c r="K320" i="1"/>
  <c r="G320" i="1" s="1"/>
  <c r="D158" i="1"/>
  <c r="G158" i="1" s="1"/>
  <c r="D162" i="1"/>
  <c r="G162" i="1" s="1"/>
  <c r="D161" i="1"/>
  <c r="G161" i="1" s="1"/>
  <c r="D166" i="1"/>
  <c r="G166" i="1" s="1"/>
  <c r="D160" i="1"/>
  <c r="G160" i="1" s="1"/>
  <c r="D165" i="1"/>
  <c r="G165" i="1" s="1"/>
  <c r="D164" i="1"/>
  <c r="G164" i="1" s="1"/>
  <c r="D159" i="1"/>
  <c r="G159" i="1" s="1"/>
  <c r="D163" i="1"/>
  <c r="G163" i="1" s="1"/>
  <c r="L321" i="1" l="1"/>
  <c r="L318" i="1" s="1"/>
  <c r="G317" i="1" s="1"/>
  <c r="O221" i="1"/>
  <c r="O224" i="1" s="1"/>
  <c r="O227" i="1" s="1"/>
  <c r="O230" i="1" s="1"/>
  <c r="O233" i="1" s="1"/>
  <c r="O236" i="1" s="1"/>
  <c r="O239" i="1" s="1"/>
  <c r="O242" i="1" s="1"/>
  <c r="O245" i="1" s="1"/>
  <c r="O248" i="1" s="1"/>
  <c r="O251" i="1" s="1"/>
  <c r="O254" i="1" s="1"/>
  <c r="O257" i="1" s="1"/>
  <c r="O260" i="1" s="1"/>
  <c r="O263" i="1" s="1"/>
  <c r="O266" i="1" s="1"/>
  <c r="O269" i="1" s="1"/>
  <c r="O272" i="1" s="1"/>
  <c r="O275" i="1" s="1"/>
  <c r="O278" i="1" s="1"/>
  <c r="O281" i="1" s="1"/>
  <c r="O284" i="1" s="1"/>
  <c r="O287" i="1" s="1"/>
  <c r="O290" i="1" s="1"/>
  <c r="O293" i="1" s="1"/>
  <c r="O296" i="1" s="1"/>
  <c r="O299" i="1" s="1"/>
  <c r="O302" i="1" s="1"/>
  <c r="O305" i="1" s="1"/>
  <c r="O308" i="1" s="1"/>
  <c r="O311" i="1" s="1"/>
  <c r="O314" i="1" s="1"/>
  <c r="O317" i="1" s="1"/>
  <c r="O320" i="1" s="1"/>
  <c r="O323" i="1" s="1"/>
  <c r="O326" i="1" s="1"/>
  <c r="O329" i="1" s="1"/>
  <c r="O332" i="1" s="1"/>
  <c r="O335" i="1" s="1"/>
  <c r="O338" i="1" s="1"/>
  <c r="O341" i="1" s="1"/>
  <c r="O344" i="1" s="1"/>
  <c r="O347" i="1" s="1"/>
  <c r="O350" i="1" s="1"/>
  <c r="O353" i="1" s="1"/>
  <c r="O356" i="1" s="1"/>
  <c r="O359" i="1" s="1"/>
  <c r="O362" i="1" s="1"/>
  <c r="O365" i="1" s="1"/>
  <c r="O368" i="1" s="1"/>
  <c r="G321" i="1" l="1"/>
  <c r="K318" i="1"/>
  <c r="G318" i="1" s="1"/>
  <c r="K319" i="1"/>
  <c r="G319" i="1" s="1"/>
</calcChain>
</file>

<file path=xl/sharedStrings.xml><?xml version="1.0" encoding="utf-8"?>
<sst xmlns="http://schemas.openxmlformats.org/spreadsheetml/2006/main" count="644" uniqueCount="339">
  <si>
    <t>Nom</t>
  </si>
  <si>
    <t>Format</t>
  </si>
  <si>
    <t>Prix</t>
  </si>
  <si>
    <t>Quantité</t>
  </si>
  <si>
    <t>Total</t>
  </si>
  <si>
    <t>Fleurs</t>
  </si>
  <si>
    <t>Alyssum blanc</t>
  </si>
  <si>
    <t>Caissette de 9</t>
  </si>
  <si>
    <t>Bacopa blanc</t>
  </si>
  <si>
    <t>Pot unitaire</t>
  </si>
  <si>
    <t>Bacopa bleu</t>
  </si>
  <si>
    <t>Caissette de 4</t>
  </si>
  <si>
    <t>Bidens jaune</t>
  </si>
  <si>
    <t>Caissette de 6</t>
  </si>
  <si>
    <t>Cosmos carmine</t>
  </si>
  <si>
    <t>Euphorbia blanc</t>
  </si>
  <si>
    <t>Gazania rouge</t>
  </si>
  <si>
    <t>Gazania rose</t>
  </si>
  <si>
    <t>Geranium deneb</t>
  </si>
  <si>
    <t>Geranium eros</t>
  </si>
  <si>
    <t>Lobularia blanc</t>
  </si>
  <si>
    <t>Million Bell bleu</t>
  </si>
  <si>
    <t>Million Bell lemon slice</t>
  </si>
  <si>
    <t>Million Bell evening star</t>
  </si>
  <si>
    <t>Million Bell holy moly</t>
  </si>
  <si>
    <t>Million Bell blanc</t>
  </si>
  <si>
    <t>Million Bell jaune</t>
  </si>
  <si>
    <t>Pensée jaune</t>
  </si>
  <si>
    <t>Pensée bleu</t>
  </si>
  <si>
    <t>Pensée blanc</t>
  </si>
  <si>
    <t xml:space="preserve">Caissette de 6 </t>
  </si>
  <si>
    <t>40-50 plants</t>
  </si>
  <si>
    <t>25-30 plants</t>
  </si>
  <si>
    <t>Aneth</t>
  </si>
  <si>
    <t>Basilic vert</t>
  </si>
  <si>
    <t>Basilic pourpre</t>
  </si>
  <si>
    <t>Ciboulette</t>
  </si>
  <si>
    <t>Ciboulette à l'ail</t>
  </si>
  <si>
    <t>Coriandre</t>
  </si>
  <si>
    <t>Estragon français</t>
  </si>
  <si>
    <t>Menthe verte</t>
  </si>
  <si>
    <t>Persil frisé</t>
  </si>
  <si>
    <t>Persil italien</t>
  </si>
  <si>
    <t>Romarin</t>
  </si>
  <si>
    <t>Sauge</t>
  </si>
  <si>
    <t>Thym d'hiver</t>
  </si>
  <si>
    <t>3 plants</t>
  </si>
  <si>
    <t>Sac de terre à jardin</t>
  </si>
  <si>
    <t xml:space="preserve">Sac de fumier </t>
  </si>
  <si>
    <t>Nom du client</t>
  </si>
  <si>
    <t>Adresse</t>
  </si>
  <si>
    <t>Téléphone</t>
  </si>
  <si>
    <t>Courriel</t>
  </si>
  <si>
    <t>Sous-total</t>
  </si>
  <si>
    <t>TPS</t>
  </si>
  <si>
    <t>TVQ</t>
  </si>
  <si>
    <t>Piment mixte</t>
  </si>
  <si>
    <t>Capucine couleurs mixtes</t>
  </si>
  <si>
    <t>Cosmos couleurs mixtes</t>
  </si>
  <si>
    <t>Gazania couleurs mixtes</t>
  </si>
  <si>
    <t>Pensée couleurs mixtes</t>
  </si>
  <si>
    <t>Pourpier couleurs mixtes</t>
  </si>
  <si>
    <t>Zinnia couleurs mixtes</t>
  </si>
  <si>
    <t>Laitue mixte</t>
  </si>
  <si>
    <t>Instructions</t>
  </si>
  <si>
    <r>
      <t xml:space="preserve">TPS : 83223 6251 RT0001 </t>
    </r>
    <r>
      <rPr>
        <sz val="11"/>
        <color theme="1"/>
        <rFont val="Calibri"/>
        <family val="2"/>
      </rPr>
      <t>• TVQ : 1216024008</t>
    </r>
  </si>
  <si>
    <t>Canna Cannova bronze scarlet</t>
  </si>
  <si>
    <t>Canna Cleopatra</t>
  </si>
  <si>
    <t>12 po</t>
  </si>
  <si>
    <t>10 po</t>
  </si>
  <si>
    <t>Rond 12 po</t>
  </si>
  <si>
    <t>Carré 15 po</t>
  </si>
  <si>
    <t>Arrangements floraux pot noir</t>
  </si>
  <si>
    <t xml:space="preserve">Arrangements floraux pot rouge </t>
  </si>
  <si>
    <t>Jardinière</t>
  </si>
  <si>
    <t>Panier en broche</t>
  </si>
  <si>
    <r>
      <t xml:space="preserve">Aubergine </t>
    </r>
    <r>
      <rPr>
        <i/>
        <sz val="11"/>
        <color theme="1"/>
        <rFont val="Calibri"/>
        <family val="2"/>
        <scheme val="minor"/>
      </rPr>
      <t>Night Shadow</t>
    </r>
  </si>
  <si>
    <r>
      <t xml:space="preserve">Cantaloup </t>
    </r>
    <r>
      <rPr>
        <i/>
        <sz val="11"/>
        <color theme="1"/>
        <rFont val="Calibri"/>
        <family val="2"/>
        <scheme val="minor"/>
      </rPr>
      <t>Primo</t>
    </r>
  </si>
  <si>
    <r>
      <t xml:space="preserve">Cerises de terre </t>
    </r>
    <r>
      <rPr>
        <i/>
        <sz val="11"/>
        <color theme="1"/>
        <rFont val="Calibri"/>
        <family val="2"/>
        <scheme val="minor"/>
      </rPr>
      <t>Golden Husk</t>
    </r>
  </si>
  <si>
    <t>Citronnelle</t>
  </si>
  <si>
    <t>Balconnière fines herbes mixtes</t>
  </si>
  <si>
    <t>12 kg (30L)</t>
  </si>
  <si>
    <t>13,5 kg (30L)</t>
  </si>
  <si>
    <t>7,3 kg (30L)</t>
  </si>
  <si>
    <t>7 kg (30L)</t>
  </si>
  <si>
    <r>
      <t xml:space="preserve">Chou d'été </t>
    </r>
    <r>
      <rPr>
        <i/>
        <sz val="11"/>
        <color theme="1"/>
        <rFont val="Calibri"/>
        <family val="2"/>
        <scheme val="minor"/>
      </rPr>
      <t>Stonehead</t>
    </r>
  </si>
  <si>
    <r>
      <t xml:space="preserve">Kale vert </t>
    </r>
    <r>
      <rPr>
        <i/>
        <sz val="11"/>
        <color theme="1"/>
        <rFont val="Calibri"/>
        <family val="2"/>
        <scheme val="minor"/>
      </rPr>
      <t>CN Kal 1029</t>
    </r>
  </si>
  <si>
    <r>
      <t xml:space="preserve">Laitue boston </t>
    </r>
    <r>
      <rPr>
        <i/>
        <sz val="11"/>
        <color theme="1"/>
        <rFont val="Calibri"/>
        <family val="2"/>
        <scheme val="minor"/>
      </rPr>
      <t>Rhapsody</t>
    </r>
  </si>
  <si>
    <r>
      <t xml:space="preserve">Laitue frisée rouge </t>
    </r>
    <r>
      <rPr>
        <i/>
        <sz val="11"/>
        <color theme="1"/>
        <rFont val="Calibri"/>
        <family val="2"/>
        <scheme val="minor"/>
      </rPr>
      <t>Ruby Sky</t>
    </r>
  </si>
  <si>
    <r>
      <t xml:space="preserve">Laitue frisée verte </t>
    </r>
    <r>
      <rPr>
        <i/>
        <sz val="11"/>
        <color theme="1"/>
        <rFont val="Calibri"/>
        <family val="2"/>
        <scheme val="minor"/>
      </rPr>
      <t>Bergam's Green</t>
    </r>
  </si>
  <si>
    <t>Laitue frisée mixte</t>
  </si>
  <si>
    <r>
      <t xml:space="preserve">Laitue romaine </t>
    </r>
    <r>
      <rPr>
        <i/>
        <sz val="11"/>
        <color theme="1"/>
        <rFont val="Calibri"/>
        <family val="2"/>
        <scheme val="minor"/>
      </rPr>
      <t>Green Tower</t>
    </r>
  </si>
  <si>
    <r>
      <t xml:space="preserve">Melon d'eau </t>
    </r>
    <r>
      <rPr>
        <i/>
        <sz val="11"/>
        <color theme="1"/>
        <rFont val="Calibri"/>
        <family val="2"/>
        <scheme val="minor"/>
      </rPr>
      <t>Sugar Baby</t>
    </r>
  </si>
  <si>
    <r>
      <t xml:space="preserve">Oignon espagnol blanc </t>
    </r>
    <r>
      <rPr>
        <i/>
        <sz val="11"/>
        <color theme="1"/>
        <rFont val="Calibri"/>
        <family val="2"/>
        <scheme val="minor"/>
      </rPr>
      <t>Dawson</t>
    </r>
  </si>
  <si>
    <r>
      <t xml:space="preserve">Oignon espagnol rouge </t>
    </r>
    <r>
      <rPr>
        <i/>
        <sz val="11"/>
        <color theme="1"/>
        <rFont val="Calibri"/>
        <family val="2"/>
        <scheme val="minor"/>
      </rPr>
      <t>Red Bull</t>
    </r>
  </si>
  <si>
    <r>
      <t xml:space="preserve">Laitue pommée </t>
    </r>
    <r>
      <rPr>
        <i/>
        <sz val="11"/>
        <color theme="1"/>
        <rFont val="Calibri"/>
        <family val="2"/>
        <scheme val="minor"/>
      </rPr>
      <t>Ithaca</t>
    </r>
  </si>
  <si>
    <t>10 po (anse)</t>
  </si>
  <si>
    <r>
      <t xml:space="preserve">Piment rouge </t>
    </r>
    <r>
      <rPr>
        <i/>
        <sz val="11"/>
        <color theme="1"/>
        <rFont val="Calibri"/>
        <family val="2"/>
        <scheme val="minor"/>
      </rPr>
      <t>Red Knight</t>
    </r>
  </si>
  <si>
    <r>
      <t>Tomate bonbon C</t>
    </r>
    <r>
      <rPr>
        <i/>
        <sz val="11"/>
        <color theme="1"/>
        <rFont val="Calibri"/>
        <family val="2"/>
        <scheme val="minor"/>
      </rPr>
      <t>andyland</t>
    </r>
  </si>
  <si>
    <r>
      <t xml:space="preserve">Zucchini vert </t>
    </r>
    <r>
      <rPr>
        <i/>
        <sz val="11"/>
        <color theme="1"/>
        <rFont val="Calibri"/>
        <family val="2"/>
        <scheme val="minor"/>
      </rPr>
      <t>Spineless Perfection</t>
    </r>
  </si>
  <si>
    <r>
      <t xml:space="preserve">Tomate cerise orange </t>
    </r>
    <r>
      <rPr>
        <i/>
        <sz val="11"/>
        <color theme="1"/>
        <rFont val="Calibri"/>
        <family val="2"/>
        <scheme val="minor"/>
      </rPr>
      <t>Sun Gold</t>
    </r>
  </si>
  <si>
    <r>
      <t xml:space="preserve">Tomate cerise rouge </t>
    </r>
    <r>
      <rPr>
        <i/>
        <sz val="11"/>
        <color theme="1"/>
        <rFont val="Calibri"/>
        <family val="2"/>
        <scheme val="minor"/>
      </rPr>
      <t>Sweet Million</t>
    </r>
  </si>
  <si>
    <t>Terra cotta 10 po</t>
  </si>
  <si>
    <r>
      <t xml:space="preserve">Tomate jaune </t>
    </r>
    <r>
      <rPr>
        <i/>
        <sz val="11"/>
        <color theme="1"/>
        <rFont val="Calibri"/>
        <family val="2"/>
        <scheme val="minor"/>
      </rPr>
      <t>Goldmine</t>
    </r>
  </si>
  <si>
    <r>
      <t xml:space="preserve">Tomate poire jaune </t>
    </r>
    <r>
      <rPr>
        <i/>
        <sz val="11"/>
        <color theme="1"/>
        <rFont val="Calibri"/>
        <family val="2"/>
        <scheme val="minor"/>
      </rPr>
      <t>Poire jaune</t>
    </r>
  </si>
  <si>
    <r>
      <t xml:space="preserve">Tomate rose </t>
    </r>
    <r>
      <rPr>
        <i/>
        <sz val="11"/>
        <color theme="1"/>
        <rFont val="Calibri"/>
        <family val="2"/>
        <scheme val="minor"/>
      </rPr>
      <t xml:space="preserve">Pink Girl </t>
    </r>
  </si>
  <si>
    <r>
      <t xml:space="preserve">Tomate rouge </t>
    </r>
    <r>
      <rPr>
        <i/>
        <sz val="11"/>
        <color theme="1"/>
        <rFont val="Calibri"/>
        <family val="2"/>
        <scheme val="minor"/>
      </rPr>
      <t>Ultra Sweet</t>
    </r>
  </si>
  <si>
    <t>Semences</t>
  </si>
  <si>
    <t>Dahlia Figaro couleurs mixtes</t>
  </si>
  <si>
    <t>Dahlia Dalaya yogi</t>
  </si>
  <si>
    <t>Dahlia Dalaya pink lemon shari</t>
  </si>
  <si>
    <t>Salvia Mojave rouge</t>
  </si>
  <si>
    <t>Salvia Sallyfun bleu</t>
  </si>
  <si>
    <t>Piment mixte de serre (2 plants)</t>
  </si>
  <si>
    <t>Date de cueillette</t>
  </si>
  <si>
    <t>Mode de paiement</t>
  </si>
  <si>
    <t>Cueillette à la ferme</t>
  </si>
  <si>
    <t>Cueillette au Marché Public de Drummondville</t>
  </si>
  <si>
    <t>Carte de crédit</t>
  </si>
  <si>
    <t>Carte de débit</t>
  </si>
  <si>
    <t>Identification</t>
  </si>
  <si>
    <t>Commentaire(s) et note(s)</t>
  </si>
  <si>
    <t>Rond 10 po</t>
  </si>
  <si>
    <r>
      <t xml:space="preserve">Sac terreau </t>
    </r>
    <r>
      <rPr>
        <i/>
        <sz val="11"/>
        <color theme="1"/>
        <rFont val="Calibri"/>
        <family val="2"/>
        <scheme val="minor"/>
      </rPr>
      <t>Potager urbain</t>
    </r>
  </si>
  <si>
    <r>
      <t xml:space="preserve">Sac terreau </t>
    </r>
    <r>
      <rPr>
        <i/>
        <sz val="11"/>
        <color theme="1"/>
        <rFont val="Calibri"/>
        <family val="2"/>
        <scheme val="minor"/>
      </rPr>
      <t xml:space="preserve">Veranda </t>
    </r>
  </si>
  <si>
    <t>Boule 12 po</t>
  </si>
  <si>
    <t>Boule 16 po</t>
  </si>
  <si>
    <t>Gerbera couleurs mixtes</t>
  </si>
  <si>
    <t>Zinnia cherry rose</t>
  </si>
  <si>
    <t>Basilic thaï</t>
  </si>
  <si>
    <t>Lavande mauve</t>
  </si>
  <si>
    <t>Lavande rose</t>
  </si>
  <si>
    <t>Menthe mojito</t>
  </si>
  <si>
    <t>Arrangements floraux pot vert</t>
  </si>
  <si>
    <r>
      <t xml:space="preserve">Tomate cerise jaune </t>
    </r>
    <r>
      <rPr>
        <i/>
        <strike/>
        <sz val="11"/>
        <color theme="1"/>
        <rFont val="Calibri"/>
        <family val="2"/>
        <scheme val="minor"/>
      </rPr>
      <t>DRK 948</t>
    </r>
  </si>
  <si>
    <r>
      <t xml:space="preserve">Tomate cerise rouge </t>
    </r>
    <r>
      <rPr>
        <i/>
        <strike/>
        <sz val="11"/>
        <color theme="1"/>
        <rFont val="Calibri"/>
        <family val="2"/>
        <scheme val="minor"/>
      </rPr>
      <t>Favorita</t>
    </r>
  </si>
  <si>
    <r>
      <t xml:space="preserve">Tomate cerise rose </t>
    </r>
    <r>
      <rPr>
        <i/>
        <strike/>
        <sz val="11"/>
        <color theme="1"/>
        <rFont val="Calibri"/>
        <family val="2"/>
        <scheme val="minor"/>
      </rPr>
      <t>Sweet Treats</t>
    </r>
  </si>
  <si>
    <r>
      <t xml:space="preserve">Piment jaune </t>
    </r>
    <r>
      <rPr>
        <i/>
        <sz val="11"/>
        <color theme="1"/>
        <rFont val="Calibri"/>
        <family val="2"/>
        <scheme val="minor"/>
      </rPr>
      <t>SVPB 8415</t>
    </r>
  </si>
  <si>
    <r>
      <t xml:space="preserve">Tomate cerise noire </t>
    </r>
    <r>
      <rPr>
        <i/>
        <strike/>
        <sz val="11"/>
        <color theme="1"/>
        <rFont val="Calibri"/>
        <family val="2"/>
        <scheme val="minor"/>
      </rPr>
      <t>Chocolate Sprinkles</t>
    </r>
  </si>
  <si>
    <r>
      <t xml:space="preserve">Tomate cerise noire </t>
    </r>
    <r>
      <rPr>
        <i/>
        <sz val="11"/>
        <color theme="1"/>
        <rFont val="Calibri"/>
        <family val="2"/>
        <scheme val="minor"/>
      </rPr>
      <t>Chocolate Cherry</t>
    </r>
  </si>
  <si>
    <r>
      <t xml:space="preserve">Tomate italienne </t>
    </r>
    <r>
      <rPr>
        <i/>
        <sz val="11"/>
        <color theme="1"/>
        <rFont val="Calibri"/>
        <family val="2"/>
        <scheme val="minor"/>
      </rPr>
      <t>Supremo</t>
    </r>
  </si>
  <si>
    <r>
      <t xml:space="preserve">Zucchini jaune </t>
    </r>
    <r>
      <rPr>
        <i/>
        <sz val="11"/>
        <color theme="1"/>
        <rFont val="Calibri"/>
        <family val="2"/>
        <scheme val="minor"/>
      </rPr>
      <t>Golden Glory</t>
    </r>
  </si>
  <si>
    <t>Carotte mélange (blanc, jaune, orange, pourpre, rouge)</t>
  </si>
  <si>
    <t>Carotte nantaise *Bio*</t>
  </si>
  <si>
    <t>Ruban 6m 425s/p</t>
  </si>
  <si>
    <t>Concombre libanais</t>
  </si>
  <si>
    <t>Cornichon vert</t>
  </si>
  <si>
    <r>
      <t xml:space="preserve">Concombre </t>
    </r>
    <r>
      <rPr>
        <i/>
        <sz val="11"/>
        <color theme="1"/>
        <rFont val="Calibri"/>
        <family val="2"/>
        <scheme val="minor"/>
      </rPr>
      <t>Marketer</t>
    </r>
  </si>
  <si>
    <t>Courge zucchini jaune</t>
  </si>
  <si>
    <t>Courge zucchini verte *Bio*</t>
  </si>
  <si>
    <t>Épinard</t>
  </si>
  <si>
    <r>
      <t xml:space="preserve">Haricot jaune </t>
    </r>
    <r>
      <rPr>
        <i/>
        <sz val="11"/>
        <color theme="1"/>
        <rFont val="Calibri"/>
        <family val="2"/>
        <scheme val="minor"/>
      </rPr>
      <t>Goldrush</t>
    </r>
  </si>
  <si>
    <r>
      <t xml:space="preserve">Haricot vert </t>
    </r>
    <r>
      <rPr>
        <i/>
        <sz val="11"/>
        <color theme="1"/>
        <rFont val="Calibri"/>
        <family val="2"/>
        <scheme val="minor"/>
      </rPr>
      <t>Sybaris</t>
    </r>
  </si>
  <si>
    <r>
      <t xml:space="preserve">Laitue frisée rouge </t>
    </r>
    <r>
      <rPr>
        <i/>
        <sz val="11"/>
        <color theme="1"/>
        <rFont val="Calibri"/>
        <family val="2"/>
        <scheme val="minor"/>
      </rPr>
      <t>New Red Fire</t>
    </r>
  </si>
  <si>
    <r>
      <t xml:space="preserve">Laitue frisée verte </t>
    </r>
    <r>
      <rPr>
        <i/>
        <sz val="11"/>
        <color theme="1"/>
        <rFont val="Calibri"/>
        <family val="2"/>
        <scheme val="minor"/>
      </rPr>
      <t>Two Star</t>
    </r>
  </si>
  <si>
    <t>Laitue mesclun *Bio*</t>
  </si>
  <si>
    <t>Maïs sucré bicolore</t>
  </si>
  <si>
    <t>Maïs sucré jaune</t>
  </si>
  <si>
    <t>Pois mangetout</t>
  </si>
  <si>
    <t>Radis mélange</t>
  </si>
  <si>
    <t>Ruban 6m 200s/p</t>
  </si>
  <si>
    <r>
      <t xml:space="preserve">Radis rond </t>
    </r>
    <r>
      <rPr>
        <i/>
        <sz val="11"/>
        <color theme="1"/>
        <rFont val="Calibri"/>
        <family val="2"/>
        <scheme val="minor"/>
      </rPr>
      <t>Écarlate</t>
    </r>
  </si>
  <si>
    <t>Origan grec</t>
  </si>
  <si>
    <t>Thym citron doré</t>
  </si>
  <si>
    <t>Pot 6 po</t>
  </si>
  <si>
    <t>Pot 10 po</t>
  </si>
  <si>
    <t>Pennisetum Prince</t>
  </si>
  <si>
    <t>Pennisetum Rubrum</t>
  </si>
  <si>
    <t>Begonia feuillage foncé blanc</t>
  </si>
  <si>
    <t>Begonia feuillage foncé rose</t>
  </si>
  <si>
    <t>Begonia feuillage foncé rouge</t>
  </si>
  <si>
    <t>Begonia feuillage pâle blanc</t>
  </si>
  <si>
    <t>Begonia feuillage pâle rose</t>
  </si>
  <si>
    <t>Begonia feuillage pâle rouge</t>
  </si>
  <si>
    <t>Begonia Pink Valentino rose</t>
  </si>
  <si>
    <t>Begonia Solenia rouge</t>
  </si>
  <si>
    <r>
      <t xml:space="preserve">Concombre libanais </t>
    </r>
    <r>
      <rPr>
        <i/>
        <sz val="11"/>
        <color theme="1"/>
        <rFont val="Calibri"/>
        <family val="2"/>
        <scheme val="minor"/>
      </rPr>
      <t>Mercury</t>
    </r>
  </si>
  <si>
    <r>
      <t xml:space="preserve">Concombre anglais </t>
    </r>
    <r>
      <rPr>
        <i/>
        <sz val="11"/>
        <color theme="1"/>
        <rFont val="Calibri"/>
        <family val="2"/>
        <scheme val="minor"/>
      </rPr>
      <t>Burpless</t>
    </r>
  </si>
  <si>
    <r>
      <t xml:space="preserve">Piment fort </t>
    </r>
    <r>
      <rPr>
        <i/>
        <sz val="11"/>
        <color theme="1"/>
        <rFont val="Calibri"/>
        <family val="2"/>
        <scheme val="minor"/>
      </rPr>
      <t>jalapeno</t>
    </r>
  </si>
  <si>
    <r>
      <t xml:space="preserve">Poireau </t>
    </r>
    <r>
      <rPr>
        <i/>
        <sz val="11"/>
        <color theme="1"/>
        <rFont val="Calibri"/>
        <family val="2"/>
        <scheme val="minor"/>
      </rPr>
      <t>Lancelot</t>
    </r>
  </si>
  <si>
    <r>
      <t xml:space="preserve">Tomate golf </t>
    </r>
    <r>
      <rPr>
        <i/>
        <sz val="11"/>
        <color theme="1"/>
        <rFont val="Calibri"/>
        <family val="2"/>
        <scheme val="minor"/>
      </rPr>
      <t>Rossini</t>
    </r>
  </si>
  <si>
    <t>Roquette cultivée</t>
  </si>
  <si>
    <r>
      <t xml:space="preserve">Betterave longue </t>
    </r>
    <r>
      <rPr>
        <i/>
        <sz val="11"/>
        <color theme="1"/>
        <rFont val="Calibri"/>
        <family val="2"/>
        <scheme val="minor"/>
      </rPr>
      <t>Taunus</t>
    </r>
  </si>
  <si>
    <r>
      <t xml:space="preserve">Chou d'hiver </t>
    </r>
    <r>
      <rPr>
        <i/>
        <sz val="11"/>
        <color theme="1"/>
        <rFont val="Calibri"/>
        <family val="2"/>
        <scheme val="minor"/>
      </rPr>
      <t>Storage #4</t>
    </r>
  </si>
  <si>
    <r>
      <t xml:space="preserve">Jardinière fraise </t>
    </r>
    <r>
      <rPr>
        <i/>
        <sz val="11"/>
        <color theme="1"/>
        <rFont val="Calibri"/>
        <family val="2"/>
        <scheme val="minor"/>
      </rPr>
      <t>Delizz</t>
    </r>
  </si>
  <si>
    <r>
      <t xml:space="preserve">Bette à carde </t>
    </r>
    <r>
      <rPr>
        <i/>
        <sz val="11"/>
        <color theme="1"/>
        <rFont val="Calibri"/>
        <family val="2"/>
        <scheme val="minor"/>
      </rPr>
      <t>Celebration</t>
    </r>
  </si>
  <si>
    <t>Arrangements floraux pot villa noir</t>
  </si>
  <si>
    <t>Arrangements floraux pot villa rouge</t>
  </si>
  <si>
    <t>Tomate cerise mixte</t>
  </si>
  <si>
    <t>100 semences/pqt</t>
  </si>
  <si>
    <t>Betterave jaune</t>
  </si>
  <si>
    <t>175 semences/pqt</t>
  </si>
  <si>
    <t>150 semences/pqt</t>
  </si>
  <si>
    <t>1000 semences/pqt</t>
  </si>
  <si>
    <r>
      <t xml:space="preserve">Carotte </t>
    </r>
    <r>
      <rPr>
        <i/>
        <sz val="11"/>
        <color theme="1"/>
        <rFont val="Calibri"/>
        <family val="2"/>
        <scheme val="minor"/>
      </rPr>
      <t>Presto</t>
    </r>
  </si>
  <si>
    <t>Ruban 6m 350s/p</t>
  </si>
  <si>
    <r>
      <t xml:space="preserve">Chou kale </t>
    </r>
    <r>
      <rPr>
        <i/>
        <sz val="11"/>
        <color theme="1"/>
        <rFont val="Calibri"/>
        <family val="2"/>
        <scheme val="minor"/>
      </rPr>
      <t>Rogue</t>
    </r>
  </si>
  <si>
    <t>30 semences/pqt</t>
  </si>
  <si>
    <r>
      <t xml:space="preserve">Chou-rave </t>
    </r>
    <r>
      <rPr>
        <i/>
        <sz val="11"/>
        <color theme="1"/>
        <rFont val="Calibri"/>
        <family val="2"/>
        <scheme val="minor"/>
      </rPr>
      <t>Quickstar</t>
    </r>
  </si>
  <si>
    <t>50 semences/pqt</t>
  </si>
  <si>
    <t>Citrouille miniature</t>
  </si>
  <si>
    <t>10 semences/pqt</t>
  </si>
  <si>
    <t>Citrouille orange</t>
  </si>
  <si>
    <t>Collection fleurs comestibles (Calendula, Dianthus, Viola)</t>
  </si>
  <si>
    <t>60 semences/pqt</t>
  </si>
  <si>
    <t>Échalote française rose</t>
  </si>
  <si>
    <t>75 semences/pqt</t>
  </si>
  <si>
    <t>200 semences/pqt</t>
  </si>
  <si>
    <t>Germe mélange énergie</t>
  </si>
  <si>
    <t>Germe mélange vitalité</t>
  </si>
  <si>
    <t>Haricot jaune grimpant</t>
  </si>
  <si>
    <t>Laitue boston verte *Bio*</t>
  </si>
  <si>
    <t>300 semences/pqt</t>
  </si>
  <si>
    <t>Laitue feuille de chêne rouge</t>
  </si>
  <si>
    <t>Laitue feuille de chêne verte</t>
  </si>
  <si>
    <t>Laitue romaine *Bio*</t>
  </si>
  <si>
    <t>Légumes orientaux Bok Choï</t>
  </si>
  <si>
    <t>Oignon à botteler</t>
  </si>
  <si>
    <t>Panais</t>
  </si>
  <si>
    <t>Pois à écosser</t>
  </si>
  <si>
    <r>
      <t xml:space="preserve">Radis </t>
    </r>
    <r>
      <rPr>
        <i/>
        <sz val="11"/>
        <color theme="1"/>
        <rFont val="Calibri"/>
        <family val="2"/>
        <scheme val="minor"/>
      </rPr>
      <t>Déjeuner Français</t>
    </r>
  </si>
  <si>
    <t>55 semences/pqt</t>
  </si>
  <si>
    <r>
      <rPr>
        <b/>
        <sz val="11"/>
        <color theme="1"/>
        <rFont val="Calibri"/>
        <family val="2"/>
        <scheme val="minor"/>
      </rPr>
      <t>Potées fleuries</t>
    </r>
    <r>
      <rPr>
        <sz val="11"/>
        <color theme="1"/>
        <rFont val="Calibri"/>
        <family val="2"/>
        <scheme val="minor"/>
      </rPr>
      <t xml:space="preserve">
*Veuillez indiquez votre choix de potées fleuries dans la section commentaire(s)*</t>
    </r>
  </si>
  <si>
    <r>
      <t xml:space="preserve">Betterave ronde </t>
    </r>
    <r>
      <rPr>
        <i/>
        <sz val="11"/>
        <color theme="1"/>
        <rFont val="Calibri"/>
        <family val="2"/>
        <scheme val="minor"/>
      </rPr>
      <t>Merlin</t>
    </r>
    <r>
      <rPr>
        <sz val="11"/>
        <color theme="1"/>
        <rFont val="Calibri"/>
        <family val="2"/>
        <scheme val="minor"/>
      </rPr>
      <t xml:space="preserve"> *Bio*</t>
    </r>
  </si>
  <si>
    <r>
      <t xml:space="preserve">Concombre anglais </t>
    </r>
    <r>
      <rPr>
        <i/>
        <sz val="11"/>
        <color theme="1"/>
        <rFont val="Calibri"/>
        <family val="2"/>
        <scheme val="minor"/>
      </rPr>
      <t>Burpless</t>
    </r>
    <r>
      <rPr>
        <sz val="11"/>
        <color theme="1"/>
        <rFont val="Calibri"/>
        <family val="2"/>
        <scheme val="minor"/>
      </rPr>
      <t xml:space="preserve"> *Bio*</t>
    </r>
  </si>
  <si>
    <r>
      <t xml:space="preserve">Autres 
</t>
    </r>
    <r>
      <rPr>
        <sz val="11"/>
        <color theme="1"/>
        <rFont val="Calibri"/>
        <family val="2"/>
        <scheme val="minor"/>
      </rPr>
      <t>*Les prix sont sujet à changement sans préavis*</t>
    </r>
  </si>
  <si>
    <r>
      <t xml:space="preserve">Piment fort </t>
    </r>
    <r>
      <rPr>
        <i/>
        <sz val="11"/>
        <color theme="1"/>
        <rFont val="Calibri"/>
        <family val="2"/>
        <scheme val="minor"/>
      </rPr>
      <t>Hot Sunset</t>
    </r>
  </si>
  <si>
    <r>
      <t xml:space="preserve">Tomate patio cocktail rouge </t>
    </r>
    <r>
      <rPr>
        <i/>
        <sz val="11"/>
        <color theme="1"/>
        <rFont val="Calibri"/>
        <family val="2"/>
        <scheme val="minor"/>
      </rPr>
      <t>Sturdy Jo</t>
    </r>
  </si>
  <si>
    <t>35 g/pqt</t>
  </si>
  <si>
    <t>30 g/pqt</t>
  </si>
  <si>
    <t>Mode de cueillette</t>
  </si>
  <si>
    <t>Alyssum purple</t>
  </si>
  <si>
    <t>Aptenia Cordifolia feuillage retombant vert lustré rose</t>
  </si>
  <si>
    <t>Begonia Big feuillage foncé rouge</t>
  </si>
  <si>
    <t>Begonia Tubéreux couleurs mixtes</t>
  </si>
  <si>
    <t>Begonia Tubéreux feuillage pâle rose</t>
  </si>
  <si>
    <t>Begonia Tubéreux feuillage pâle rouge</t>
  </si>
  <si>
    <t>Canna "x" mystère surprise</t>
  </si>
  <si>
    <t>Celosie Kelos Fire red</t>
  </si>
  <si>
    <t>Dracena graminée</t>
  </si>
  <si>
    <t>Geranium Elanos bright red (Anthony)</t>
  </si>
  <si>
    <t>Geranium white paloma</t>
  </si>
  <si>
    <t>Impatiens Imara blanc</t>
  </si>
  <si>
    <t>Caissstte de 6</t>
  </si>
  <si>
    <t>Impatiens Imara couleurs mixtes</t>
  </si>
  <si>
    <t>Impatiens Imara purple</t>
  </si>
  <si>
    <t>Impatiens Imara rose</t>
  </si>
  <si>
    <t>Impatiens Imara rouge</t>
  </si>
  <si>
    <t>Impatiens Sunpatiens electric orange</t>
  </si>
  <si>
    <t>Impatiens Sunpatiens lilac</t>
  </si>
  <si>
    <t>Impatiens Sunpatiens rouge</t>
  </si>
  <si>
    <t>Impatiens Sunpatiens tropical blanc</t>
  </si>
  <si>
    <t>Impatiens Sunpatiens tropical rose</t>
  </si>
  <si>
    <t>Lamiastrum feuillage retombant vert</t>
  </si>
  <si>
    <t>Lantana Berry blend rose</t>
  </si>
  <si>
    <t>Lantana Citrus blend rouge</t>
  </si>
  <si>
    <t>Lobelia dark blue</t>
  </si>
  <si>
    <t>Lobularia bleu</t>
  </si>
  <si>
    <t>Lysimachia Fancyfillers feuillage retombant vert foncé</t>
  </si>
  <si>
    <t>Lysimachia Goldilocks feuillage retombant vert doré</t>
  </si>
  <si>
    <t>Marguerite (argyranthemum) jaune</t>
  </si>
  <si>
    <t>Marguerite (argyranthemum) white chocolate</t>
  </si>
  <si>
    <t>Marigold Bonanza jaune</t>
  </si>
  <si>
    <t>Marigold Bonanza orange</t>
  </si>
  <si>
    <t>Marigold Durango bee</t>
  </si>
  <si>
    <t>Marigold Durango couleurs mixtes</t>
  </si>
  <si>
    <t>Marigold Durango rouge</t>
  </si>
  <si>
    <t>Marigold Marvel jaune</t>
  </si>
  <si>
    <t>Marigold Marvel orange</t>
  </si>
  <si>
    <t>Million Bell dark red</t>
  </si>
  <si>
    <t>Pensée ultima morpho jaune/bleu</t>
  </si>
  <si>
    <t>Petunia Capella hello yellow</t>
  </si>
  <si>
    <t>Petunia Easy Wave semi-retombant blanc</t>
  </si>
  <si>
    <t>Petunia Easy Wave semi-retombant bleu</t>
  </si>
  <si>
    <t>Petunia Easy Wave semi-retombant neon rose</t>
  </si>
  <si>
    <t>Petunia Easy Wave semi-retombant rouge</t>
  </si>
  <si>
    <t>Petunia Wave retombant pink</t>
  </si>
  <si>
    <t>Petunia Wave retombant purple classic</t>
  </si>
  <si>
    <t>Petunia St-Joseph blanc</t>
  </si>
  <si>
    <t>Petunia St-Joseph bleu</t>
  </si>
  <si>
    <t>Petunia St-Joseph couleurs mixtes</t>
  </si>
  <si>
    <t>Petunia St-Joseph rose</t>
  </si>
  <si>
    <t>Petunia St-Joseph rouge</t>
  </si>
  <si>
    <t>Scaevola semi-retombant blanc</t>
  </si>
  <si>
    <t>Scaevola semi-retombant bleu</t>
  </si>
  <si>
    <t>Vinca feuillage retombant vert</t>
  </si>
  <si>
    <t>Zinnia Profusion bicolore red yellow</t>
  </si>
  <si>
    <t>Escompte</t>
  </si>
  <si>
    <r>
      <t xml:space="preserve">Tomate rouge (hâtive) </t>
    </r>
    <r>
      <rPr>
        <i/>
        <sz val="11"/>
        <color theme="1"/>
        <rFont val="Calibri"/>
        <family val="2"/>
        <scheme val="minor"/>
      </rPr>
      <t>Primo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Red</t>
    </r>
  </si>
  <si>
    <r>
      <t xml:space="preserve">Tomate rouge (tardive) </t>
    </r>
    <r>
      <rPr>
        <i/>
        <sz val="11"/>
        <color theme="1"/>
        <rFont val="Calibri"/>
        <family val="2"/>
        <scheme val="minor"/>
      </rPr>
      <t>Mountain Fresh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Plus</t>
    </r>
  </si>
  <si>
    <t>Canna Cannova red golden flame</t>
  </si>
  <si>
    <t>Celosie Kelos Yellow</t>
  </si>
  <si>
    <t>Coleus Kong red</t>
  </si>
  <si>
    <t>Dahlia Dalaya abricot red ice</t>
  </si>
  <si>
    <t>Dahlia Labella orange flame</t>
  </si>
  <si>
    <t>Dahlia Labella yellow</t>
  </si>
  <si>
    <t>Fuchsia Bella julia blanc</t>
  </si>
  <si>
    <t>Fuchsia Bella maria bleu</t>
  </si>
  <si>
    <t>Geranium Calliope Large dark red</t>
  </si>
  <si>
    <t>Geranium Calliope white splash</t>
  </si>
  <si>
    <t xml:space="preserve">Geranium Mosquitaway senna </t>
  </si>
  <si>
    <t>Geranium Ivy League hot pink</t>
  </si>
  <si>
    <t>Lantana Gem gold jaune</t>
  </si>
  <si>
    <t>Ipomoea Blackie feuillage retombant</t>
  </si>
  <si>
    <t>Ipomoea Marguerite feuille retombant vert pâle</t>
  </si>
  <si>
    <t>Million Bell cherry red</t>
  </si>
  <si>
    <t>Million Bell tangerine punch</t>
  </si>
  <si>
    <t>Million Bell ballerina</t>
  </si>
  <si>
    <t>Million Bell red hawaii</t>
  </si>
  <si>
    <t>Ostéospermum Señorita andrea rose</t>
  </si>
  <si>
    <t>Ostéospermum Señorita lucia orange</t>
  </si>
  <si>
    <t>Petunia Amore Queen of hearts rose</t>
  </si>
  <si>
    <t>Petunia Cascadia purple ice mauve</t>
  </si>
  <si>
    <t>Petunia Headliner semi-retombant violet sky</t>
  </si>
  <si>
    <r>
      <t xml:space="preserve">Concombre cornichon </t>
    </r>
    <r>
      <rPr>
        <i/>
        <sz val="11"/>
        <color theme="1"/>
        <rFont val="Calibri"/>
        <family val="2"/>
        <scheme val="minor"/>
      </rPr>
      <t>Expedition</t>
    </r>
  </si>
  <si>
    <r>
      <t xml:space="preserve">Concombre ordinaire </t>
    </r>
    <r>
      <rPr>
        <i/>
        <sz val="11"/>
        <color theme="1"/>
        <rFont val="Calibri"/>
        <family val="2"/>
        <scheme val="minor"/>
      </rPr>
      <t>Speedway</t>
    </r>
  </si>
  <si>
    <r>
      <t xml:space="preserve">Piment orange </t>
    </r>
    <r>
      <rPr>
        <i/>
        <sz val="11"/>
        <color theme="1"/>
        <rFont val="Calibri"/>
        <family val="2"/>
        <scheme val="minor"/>
      </rPr>
      <t>SVPB 8500 X10R</t>
    </r>
  </si>
  <si>
    <r>
      <t xml:space="preserve">Piment vert </t>
    </r>
    <r>
      <rPr>
        <i/>
        <sz val="11"/>
        <color theme="1"/>
        <rFont val="Calibri"/>
        <family val="2"/>
        <scheme val="minor"/>
      </rPr>
      <t>Aristotle</t>
    </r>
  </si>
  <si>
    <r>
      <t xml:space="preserve">Piment vert </t>
    </r>
    <r>
      <rPr>
        <i/>
        <sz val="11"/>
        <color theme="1"/>
        <rFont val="Calibri"/>
        <family val="2"/>
        <scheme val="minor"/>
      </rPr>
      <t>Aristotle</t>
    </r>
    <r>
      <rPr>
        <sz val="11"/>
        <color theme="1"/>
        <rFont val="Calibri"/>
        <family val="2"/>
        <scheme val="minor"/>
      </rPr>
      <t xml:space="preserve"> </t>
    </r>
  </si>
  <si>
    <t>Tomate cerise raisin DR4167</t>
  </si>
  <si>
    <t>Jardinière tomate Cherry Blast</t>
  </si>
  <si>
    <t>Chou kale Scarlet rouge</t>
  </si>
  <si>
    <t>Navet blanc</t>
  </si>
  <si>
    <t>Tournesol géant</t>
  </si>
  <si>
    <t>Fertilisant fumier de poule pour tomates et légumes (4-6-8)</t>
  </si>
  <si>
    <t>1,5kg</t>
  </si>
  <si>
    <t>Fertilisant fumier de poule pour fleurs vivaces et annuelles (4-4-7)</t>
  </si>
  <si>
    <r>
      <t xml:space="preserve">Tomate cerise rose </t>
    </r>
    <r>
      <rPr>
        <i/>
        <sz val="11"/>
        <color theme="1"/>
        <rFont val="Calibri"/>
        <family val="2"/>
        <scheme val="minor"/>
      </rPr>
      <t>Sunpeach</t>
    </r>
  </si>
  <si>
    <t>Livraison</t>
  </si>
  <si>
    <t>Semaine du 4 au 10 mai</t>
  </si>
  <si>
    <t>Semaine du 11 au 17 mai</t>
  </si>
  <si>
    <t>Semaine du 18 au 24 mai</t>
  </si>
  <si>
    <t>Semaine du 25 au 31 mai</t>
  </si>
  <si>
    <t>Argent</t>
  </si>
  <si>
    <t>Virement Interac</t>
  </si>
  <si>
    <t>Bon de commande des produits floraux 2025</t>
  </si>
  <si>
    <r>
      <t xml:space="preserve">1. Téléchargez le bon de commande 2025.
2. Remplissez le bon de commande 2025.
3. Notez que la </t>
    </r>
    <r>
      <rPr>
        <b/>
        <sz val="11"/>
        <rFont val="Calibri"/>
        <family val="2"/>
        <scheme val="minor"/>
      </rPr>
      <t>date limite</t>
    </r>
    <r>
      <rPr>
        <sz val="11"/>
        <rFont val="Calibri"/>
        <family val="2"/>
        <scheme val="minor"/>
      </rPr>
      <t xml:space="preserve"> pour retourner le bon commande est le </t>
    </r>
    <r>
      <rPr>
        <b/>
        <sz val="11"/>
        <rFont val="Calibri"/>
        <family val="2"/>
        <scheme val="minor"/>
      </rPr>
      <t>lundi 12 mai 2025</t>
    </r>
    <r>
      <rPr>
        <sz val="11"/>
        <rFont val="Calibri"/>
        <family val="2"/>
        <scheme val="minor"/>
      </rPr>
      <t>.
4. Notez qu'</t>
    </r>
    <r>
      <rPr>
        <b/>
        <sz val="11"/>
        <rFont val="Calibri"/>
        <family val="2"/>
        <scheme val="minor"/>
      </rPr>
      <t>aucune réservation</t>
    </r>
    <r>
      <rPr>
        <sz val="11"/>
        <rFont val="Calibri"/>
        <family val="2"/>
        <scheme val="minor"/>
      </rPr>
      <t xml:space="preserve"> ne sera prise pour les </t>
    </r>
    <r>
      <rPr>
        <b/>
        <sz val="11"/>
        <rFont val="Calibri"/>
        <family val="2"/>
        <scheme val="minor"/>
      </rPr>
      <t>commandes de moins de 50$ (taxes incluses)</t>
    </r>
    <r>
      <rPr>
        <sz val="11"/>
        <rFont val="Calibri"/>
        <family val="2"/>
        <scheme val="minor"/>
      </rPr>
      <t xml:space="preserve">.
5. Faites parvenir le bon de commande avec les cases identification, quantité(s) et commentaire(s) remplies, soit :
     A. Par courriel, à : </t>
    </r>
    <r>
      <rPr>
        <u/>
        <sz val="11"/>
        <color rgb="FF0070C0"/>
        <rFont val="Calibri"/>
        <family val="2"/>
        <scheme val="minor"/>
      </rPr>
      <t>commandes@fermejeanyvesgamelin.com</t>
    </r>
    <r>
      <rPr>
        <sz val="11"/>
        <rFont val="Calibri"/>
        <family val="2"/>
        <scheme val="minor"/>
      </rPr>
      <t xml:space="preserve"> ;
     B. Par téléphone, au : (450) 568-2654 ;
     C. En personne, soit au kiosque à la ferme ou au Marché Public de Drummondville.
6. Suite à la confirmation de la commande, nous communiquerons avec vous selon le mode paiement choisi: 
     A. Virement Interac à : </t>
    </r>
    <r>
      <rPr>
        <u/>
        <sz val="11"/>
        <color rgb="FF0070C0"/>
        <rFont val="Calibri"/>
        <family val="2"/>
        <scheme val="minor"/>
      </rPr>
      <t>commandes@fermejeanyvesgamelin.com</t>
    </r>
    <r>
      <rPr>
        <sz val="11"/>
        <rFont val="Calibri"/>
        <family val="2"/>
        <scheme val="minor"/>
      </rPr>
      <t xml:space="preserve"> ;
     B. Par débit ou crédit lors de la cueillette ;
     C. En argent lors de la cueillette.
7. Notez qu’un service de livraison demeure disponible selon certaines modalités. Veuillez communiquez avec nous pour de plus amples informations.
8. N'hésitez pas à nous appeler </t>
    </r>
    <r>
      <rPr>
        <b/>
        <sz val="11"/>
        <rFont val="Calibri"/>
        <family val="2"/>
        <scheme val="minor"/>
      </rPr>
      <t>entre 8h et 18h</t>
    </r>
    <r>
      <rPr>
        <sz val="11"/>
        <rFont val="Calibri"/>
        <family val="2"/>
        <scheme val="minor"/>
      </rPr>
      <t xml:space="preserve"> si vous avez des questions ou des commentaires au : (</t>
    </r>
    <r>
      <rPr>
        <b/>
        <sz val="11"/>
        <rFont val="Calibri"/>
        <family val="2"/>
        <scheme val="minor"/>
      </rPr>
      <t>450</t>
    </r>
    <r>
      <rPr>
        <sz val="11"/>
        <rFont val="Calibri"/>
        <family val="2"/>
        <scheme val="minor"/>
      </rPr>
      <t xml:space="preserve">) </t>
    </r>
    <r>
      <rPr>
        <b/>
        <sz val="11"/>
        <rFont val="Calibri"/>
        <family val="2"/>
        <scheme val="minor"/>
      </rPr>
      <t>568-2654</t>
    </r>
    <r>
      <rPr>
        <sz val="11"/>
        <rFont val="Calibri"/>
        <family val="2"/>
        <scheme val="minor"/>
      </rPr>
      <t>.
     A. Nathalie Gamelin : (450) 881-4467 ;
     B. Véronique Lavoie : (450) 808-4468 ;
     C. Étienne Lavoie : (450) 808-4469.</t>
    </r>
  </si>
  <si>
    <r>
      <t>Plants de légumes
Promotion</t>
    </r>
    <r>
      <rPr>
        <sz val="11"/>
        <color theme="1"/>
        <rFont val="Calibri"/>
        <family val="2"/>
        <scheme val="minor"/>
      </rPr>
      <t xml:space="preserve"> : 3 pots unitaires de fines herbes pour 12$ (*Le rabais se calcul dans la case escompte dans la section total)
Aussi applicable sur les cantaloups, concombres, choux, laitues, melons, oignons, poireaux et zucchinis</t>
    </r>
  </si>
  <si>
    <r>
      <t>Fines Herbes
Promotion</t>
    </r>
    <r>
      <rPr>
        <sz val="11"/>
        <color theme="1"/>
        <rFont val="Calibri"/>
        <family val="2"/>
        <scheme val="minor"/>
      </rPr>
      <t xml:space="preserve"> : 3 pots unitaires de fines herbes pour 12$ (*Le rabais se calcul dans la case escompte dans la section total)
Aussi applicable sur les cantaloups, concombres, choux, laitues, melons, oignons, poireaux et zucchinis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</si>
</sst>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17">
    <xf numFmtId="0" fontId="0" fillId="0" borderId="0" xfId="0"/>
    <xf numFmtId="44" fontId="0" fillId="0" borderId="0" xfId="1" applyFont="1" applyProtection="1"/>
    <xf numFmtId="44" fontId="0" fillId="2" borderId="1" xfId="1" applyFont="1" applyFill="1" applyBorder="1" applyProtection="1"/>
    <xf numFmtId="44" fontId="0" fillId="2" borderId="3" xfId="1" applyFont="1" applyFill="1" applyBorder="1" applyAlignment="1" applyProtection="1">
      <alignment horizontal="center"/>
    </xf>
    <xf numFmtId="44" fontId="0" fillId="2" borderId="9" xfId="1" applyFont="1" applyFill="1" applyBorder="1" applyProtection="1"/>
    <xf numFmtId="44" fontId="0" fillId="2" borderId="19" xfId="1" applyFont="1" applyFill="1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44" fontId="10" fillId="2" borderId="1" xfId="1" applyFont="1" applyFill="1" applyBorder="1" applyProtection="1"/>
    <xf numFmtId="44" fontId="0" fillId="0" borderId="1" xfId="1" applyFont="1" applyFill="1" applyBorder="1" applyProtection="1"/>
    <xf numFmtId="44" fontId="10" fillId="0" borderId="1" xfId="1" applyFont="1" applyFill="1" applyBorder="1" applyProtection="1"/>
    <xf numFmtId="44" fontId="0" fillId="2" borderId="3" xfId="3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44" fontId="0" fillId="2" borderId="1" xfId="0" applyNumberFormat="1" applyFill="1" applyBorder="1"/>
    <xf numFmtId="44" fontId="10" fillId="2" borderId="1" xfId="0" applyNumberFormat="1" applyFont="1" applyFill="1" applyBorder="1"/>
    <xf numFmtId="0" fontId="0" fillId="2" borderId="9" xfId="0" applyFill="1" applyBorder="1" applyAlignment="1">
      <alignment horizontal="right"/>
    </xf>
    <xf numFmtId="0" fontId="0" fillId="2" borderId="1" xfId="0" applyFill="1" applyBorder="1"/>
    <xf numFmtId="0" fontId="0" fillId="2" borderId="9" xfId="0" applyFill="1" applyBorder="1"/>
    <xf numFmtId="0" fontId="10" fillId="2" borderId="1" xfId="0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44" fontId="0" fillId="2" borderId="13" xfId="0" applyNumberFormat="1" applyFill="1" applyBorder="1"/>
    <xf numFmtId="44" fontId="0" fillId="2" borderId="19" xfId="0" applyNumberFormat="1" applyFill="1" applyBorder="1"/>
    <xf numFmtId="44" fontId="0" fillId="2" borderId="33" xfId="0" applyNumberFormat="1" applyFill="1" applyBorder="1"/>
    <xf numFmtId="44" fontId="0" fillId="2" borderId="3" xfId="3" applyFont="1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right"/>
      <protection locked="0"/>
    </xf>
    <xf numFmtId="44" fontId="0" fillId="2" borderId="3" xfId="0" applyNumberFormat="1" applyFill="1" applyBorder="1" applyAlignment="1">
      <alignment horizontal="right"/>
    </xf>
    <xf numFmtId="44" fontId="0" fillId="0" borderId="3" xfId="3" applyFont="1" applyFill="1" applyBorder="1" applyAlignment="1" applyProtection="1">
      <alignment horizontal="right"/>
    </xf>
    <xf numFmtId="44" fontId="0" fillId="2" borderId="1" xfId="3" applyFont="1" applyFill="1" applyBorder="1" applyAlignment="1" applyProtection="1">
      <alignment horizontal="right"/>
    </xf>
    <xf numFmtId="44" fontId="0" fillId="2" borderId="9" xfId="3" applyFont="1" applyFill="1" applyBorder="1" applyAlignment="1" applyProtection="1">
      <alignment horizontal="right"/>
    </xf>
    <xf numFmtId="44" fontId="0" fillId="0" borderId="1" xfId="0" applyNumberFormat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44" fontId="0" fillId="2" borderId="42" xfId="1" applyFont="1" applyFill="1" applyBorder="1" applyProtection="1"/>
    <xf numFmtId="44" fontId="0" fillId="0" borderId="9" xfId="0" applyNumberFormat="1" applyBorder="1" applyAlignment="1">
      <alignment horizontal="right"/>
    </xf>
    <xf numFmtId="44" fontId="0" fillId="2" borderId="9" xfId="0" applyNumberFormat="1" applyFill="1" applyBorder="1" applyAlignment="1">
      <alignment horizontal="right"/>
    </xf>
    <xf numFmtId="44" fontId="0" fillId="0" borderId="9" xfId="1" applyFont="1" applyFill="1" applyBorder="1" applyProtection="1"/>
    <xf numFmtId="0" fontId="0" fillId="0" borderId="1" xfId="0" applyBorder="1"/>
    <xf numFmtId="44" fontId="0" fillId="0" borderId="1" xfId="0" applyNumberFormat="1" applyBorder="1"/>
    <xf numFmtId="44" fontId="0" fillId="0" borderId="1" xfId="3" applyFont="1" applyFill="1" applyBorder="1" applyAlignment="1" applyProtection="1">
      <alignment horizontal="right"/>
    </xf>
    <xf numFmtId="44" fontId="0" fillId="0" borderId="0" xfId="0" applyNumberFormat="1"/>
    <xf numFmtId="0" fontId="10" fillId="0" borderId="0" xfId="0" applyFont="1"/>
    <xf numFmtId="0" fontId="0" fillId="2" borderId="41" xfId="0" applyFill="1" applyBorder="1" applyAlignment="1">
      <alignment horizontal="center"/>
    </xf>
    <xf numFmtId="44" fontId="10" fillId="0" borderId="0" xfId="1" applyFont="1" applyProtection="1"/>
    <xf numFmtId="44" fontId="10" fillId="0" borderId="0" xfId="1" applyFont="1" applyFill="1" applyProtection="1"/>
    <xf numFmtId="0" fontId="13" fillId="0" borderId="1" xfId="4" applyFont="1" applyBorder="1"/>
    <xf numFmtId="0" fontId="0" fillId="0" borderId="9" xfId="0" applyBorder="1"/>
    <xf numFmtId="0" fontId="10" fillId="0" borderId="1" xfId="0" applyFont="1" applyBorder="1"/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right"/>
    </xf>
    <xf numFmtId="44" fontId="0" fillId="2" borderId="32" xfId="1" applyFont="1" applyFill="1" applyBorder="1" applyAlignment="1" applyProtection="1">
      <alignment horizontal="right"/>
    </xf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44" fontId="0" fillId="2" borderId="12" xfId="1" applyFont="1" applyFill="1" applyBorder="1" applyAlignment="1" applyProtection="1">
      <alignment horizontal="right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8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5" xfId="2" applyFill="1" applyBorder="1" applyAlignment="1" applyProtection="1">
      <alignment horizontal="left" vertical="center"/>
      <protection locked="0"/>
    </xf>
    <xf numFmtId="0" fontId="4" fillId="2" borderId="6" xfId="2" applyFill="1" applyBorder="1" applyAlignment="1" applyProtection="1">
      <alignment horizontal="left" vertical="center"/>
      <protection locked="0"/>
    </xf>
  </cellXfs>
  <cellStyles count="5">
    <cellStyle name="Lien hypertexte" xfId="2" builtinId="8"/>
    <cellStyle name="Monétaire" xfId="1" builtinId="4"/>
    <cellStyle name="Monétaire 2" xfId="3" xr:uid="{9DF9349D-5F73-45CE-9BC6-2856352C0F99}"/>
    <cellStyle name="Normal" xfId="0" builtinId="0"/>
    <cellStyle name="Normal_Feuil1" xfId="4" xr:uid="{CDA0DAB1-4696-4EAB-990C-1D30E1A922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3137535</xdr:colOff>
      <xdr:row>0</xdr:row>
      <xdr:rowOff>26671</xdr:rowOff>
    </xdr:from>
    <xdr:to>
      <xdr:col>2</xdr:col>
      <xdr:colOff>39370</xdr:colOff>
      <xdr:row>0</xdr:row>
      <xdr:rowOff>1262651</xdr:rowOff>
    </xdr:to>
    <xdr:pic>
      <xdr:nvPicPr>
        <xdr:cNvPr id="2" name="Image 1" descr="Pancar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9475" y="26671"/>
          <a:ext cx="2106295" cy="1235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s@fermejeanyvesgamelin.com?subject=Bon%20de%20commande%20des%20produits%20floraux%20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9"/>
  <sheetViews>
    <sheetView tabSelected="1" zoomScale="85" zoomScaleNormal="85" workbookViewId="0">
      <selection activeCell="C4" sqref="C4:G4"/>
    </sheetView>
  </sheetViews>
  <sheetFormatPr baseColWidth="10" defaultColWidth="11.44140625" defaultRowHeight="14.4" x14ac:dyDescent="0.3"/>
  <cols>
    <col min="1" max="1" width="4.109375" bestFit="1" customWidth="1"/>
    <col min="2" max="2" width="75.88671875" bestFit="1" customWidth="1"/>
    <col min="3" max="3" width="17" bestFit="1" customWidth="1"/>
    <col min="4" max="4" width="8.88671875" style="1" bestFit="1" customWidth="1"/>
    <col min="5" max="5" width="8.88671875" style="1" hidden="1" customWidth="1"/>
    <col min="6" max="6" width="8.109375" bestFit="1" customWidth="1"/>
    <col min="7" max="7" width="10" customWidth="1"/>
    <col min="8" max="8" width="10.77734375" customWidth="1"/>
    <col min="9" max="12" width="8.88671875" hidden="1" customWidth="1"/>
    <col min="13" max="13" width="19.5546875" hidden="1" customWidth="1"/>
    <col min="14" max="14" width="24.21875" hidden="1" customWidth="1"/>
    <col min="15" max="15" width="15" hidden="1" customWidth="1"/>
    <col min="16" max="16" width="9.88671875" hidden="1" customWidth="1"/>
    <col min="17" max="19" width="10.77734375" customWidth="1"/>
  </cols>
  <sheetData>
    <row r="1" spans="1:15" ht="104.25" customHeight="1" thickBot="1" x14ac:dyDescent="0.35">
      <c r="A1" s="72"/>
      <c r="B1" s="73"/>
      <c r="C1" s="73"/>
      <c r="D1" s="73"/>
      <c r="E1" s="73"/>
      <c r="F1" s="73"/>
      <c r="G1" s="74"/>
    </row>
    <row r="2" spans="1:15" ht="14.4" customHeight="1" thickBot="1" x14ac:dyDescent="0.35">
      <c r="A2" s="79"/>
      <c r="B2" s="79"/>
      <c r="C2" s="79"/>
      <c r="D2" s="79"/>
      <c r="E2" s="79"/>
      <c r="F2" s="79"/>
      <c r="G2" s="79"/>
    </row>
    <row r="3" spans="1:15" ht="14.4" customHeight="1" thickBot="1" x14ac:dyDescent="0.35">
      <c r="A3" s="52" t="s">
        <v>120</v>
      </c>
      <c r="B3" s="53"/>
      <c r="C3" s="53"/>
      <c r="D3" s="53"/>
      <c r="E3" s="53"/>
      <c r="F3" s="53"/>
      <c r="G3" s="54"/>
    </row>
    <row r="4" spans="1:15" x14ac:dyDescent="0.3">
      <c r="A4" s="75" t="s">
        <v>49</v>
      </c>
      <c r="B4" s="76"/>
      <c r="C4" s="80"/>
      <c r="D4" s="81"/>
      <c r="E4" s="81"/>
      <c r="F4" s="81"/>
      <c r="G4" s="82"/>
      <c r="M4" t="s">
        <v>116</v>
      </c>
      <c r="N4" t="s">
        <v>329</v>
      </c>
      <c r="O4" t="s">
        <v>333</v>
      </c>
    </row>
    <row r="5" spans="1:15" x14ac:dyDescent="0.3">
      <c r="A5" s="90" t="s">
        <v>50</v>
      </c>
      <c r="B5" s="91"/>
      <c r="C5" s="94"/>
      <c r="D5" s="94"/>
      <c r="E5" s="94"/>
      <c r="F5" s="94"/>
      <c r="G5" s="95"/>
      <c r="M5" t="s">
        <v>117</v>
      </c>
      <c r="N5" t="s">
        <v>330</v>
      </c>
      <c r="O5" t="s">
        <v>118</v>
      </c>
    </row>
    <row r="6" spans="1:15" x14ac:dyDescent="0.3">
      <c r="A6" s="92"/>
      <c r="B6" s="93"/>
      <c r="C6" s="96"/>
      <c r="D6" s="96"/>
      <c r="E6" s="96"/>
      <c r="F6" s="96"/>
      <c r="G6" s="97"/>
      <c r="M6" t="s">
        <v>328</v>
      </c>
      <c r="N6" t="s">
        <v>331</v>
      </c>
      <c r="O6" t="s">
        <v>119</v>
      </c>
    </row>
    <row r="7" spans="1:15" x14ac:dyDescent="0.3">
      <c r="A7" s="77" t="s">
        <v>51</v>
      </c>
      <c r="B7" s="78"/>
      <c r="C7" s="83"/>
      <c r="D7" s="84"/>
      <c r="E7" s="84"/>
      <c r="F7" s="84"/>
      <c r="G7" s="85"/>
      <c r="N7" t="s">
        <v>332</v>
      </c>
      <c r="O7" t="s">
        <v>334</v>
      </c>
    </row>
    <row r="8" spans="1:15" x14ac:dyDescent="0.3">
      <c r="A8" s="77" t="s">
        <v>52</v>
      </c>
      <c r="B8" s="78"/>
      <c r="C8" s="83"/>
      <c r="D8" s="84"/>
      <c r="E8" s="84"/>
      <c r="F8" s="84"/>
      <c r="G8" s="85"/>
    </row>
    <row r="9" spans="1:15" x14ac:dyDescent="0.3">
      <c r="A9" s="77" t="s">
        <v>230</v>
      </c>
      <c r="B9" s="78"/>
      <c r="C9" s="83"/>
      <c r="D9" s="84"/>
      <c r="E9" s="84"/>
      <c r="F9" s="84"/>
      <c r="G9" s="85"/>
    </row>
    <row r="10" spans="1:15" x14ac:dyDescent="0.3">
      <c r="A10" s="86" t="s">
        <v>114</v>
      </c>
      <c r="B10" s="87"/>
      <c r="C10" s="110"/>
      <c r="D10" s="110"/>
      <c r="E10" s="110"/>
      <c r="F10" s="110"/>
      <c r="G10" s="111"/>
    </row>
    <row r="11" spans="1:15" ht="15" thickBot="1" x14ac:dyDescent="0.35">
      <c r="A11" s="112" t="s">
        <v>115</v>
      </c>
      <c r="B11" s="113"/>
      <c r="C11" s="88"/>
      <c r="D11" s="88"/>
      <c r="E11" s="88"/>
      <c r="F11" s="88"/>
      <c r="G11" s="89"/>
    </row>
    <row r="12" spans="1:15" ht="15" thickBot="1" x14ac:dyDescent="0.35">
      <c r="A12" s="79"/>
      <c r="B12" s="79"/>
      <c r="C12" s="79"/>
      <c r="D12" s="79"/>
      <c r="E12" s="79"/>
      <c r="F12" s="79"/>
      <c r="G12" s="79"/>
    </row>
    <row r="13" spans="1:15" ht="15" thickBot="1" x14ac:dyDescent="0.35">
      <c r="A13" s="107" t="s">
        <v>64</v>
      </c>
      <c r="B13" s="108"/>
      <c r="C13" s="108"/>
      <c r="D13" s="108"/>
      <c r="E13" s="108"/>
      <c r="F13" s="108"/>
      <c r="G13" s="109"/>
    </row>
    <row r="14" spans="1:15" s="12" customFormat="1" ht="315" customHeight="1" thickBot="1" x14ac:dyDescent="0.35">
      <c r="A14" s="114" t="s">
        <v>336</v>
      </c>
      <c r="B14" s="115"/>
      <c r="C14" s="115"/>
      <c r="D14" s="115"/>
      <c r="E14" s="115"/>
      <c r="F14" s="115"/>
      <c r="G14" s="116"/>
      <c r="M14"/>
      <c r="N14"/>
      <c r="O14"/>
    </row>
    <row r="15" spans="1:15" ht="15" thickBot="1" x14ac:dyDescent="0.35">
      <c r="A15" s="79"/>
      <c r="B15" s="79"/>
      <c r="C15" s="79"/>
      <c r="D15" s="79"/>
      <c r="E15" s="79"/>
      <c r="F15" s="79"/>
      <c r="G15" s="79"/>
    </row>
    <row r="16" spans="1:15" ht="15" thickBot="1" x14ac:dyDescent="0.35">
      <c r="A16" s="52" t="s">
        <v>335</v>
      </c>
      <c r="B16" s="53"/>
      <c r="C16" s="53"/>
      <c r="D16" s="53"/>
      <c r="E16" s="53"/>
      <c r="F16" s="53"/>
      <c r="G16" s="54"/>
    </row>
    <row r="17" spans="1:14" ht="15" thickBot="1" x14ac:dyDescent="0.35">
      <c r="A17" s="52" t="s">
        <v>5</v>
      </c>
      <c r="B17" s="53"/>
      <c r="C17" s="53"/>
      <c r="D17" s="53"/>
      <c r="E17" s="53"/>
      <c r="F17" s="53"/>
      <c r="G17" s="54"/>
    </row>
    <row r="18" spans="1:14" x14ac:dyDescent="0.3">
      <c r="A18" s="13"/>
      <c r="B18" s="14" t="s">
        <v>0</v>
      </c>
      <c r="C18" s="14" t="s">
        <v>1</v>
      </c>
      <c r="D18" s="3" t="s">
        <v>2</v>
      </c>
      <c r="E18" s="3" t="s">
        <v>2</v>
      </c>
      <c r="F18" s="14" t="s">
        <v>3</v>
      </c>
      <c r="G18" s="14" t="s">
        <v>4</v>
      </c>
    </row>
    <row r="19" spans="1:14" x14ac:dyDescent="0.3">
      <c r="A19" s="41">
        <v>1</v>
      </c>
      <c r="B19" s="41" t="s">
        <v>6</v>
      </c>
      <c r="C19" s="49" t="s">
        <v>7</v>
      </c>
      <c r="D19" s="2">
        <f>J19</f>
        <v>4.3487714720591431</v>
      </c>
      <c r="E19" s="2">
        <v>5</v>
      </c>
      <c r="F19" s="6"/>
      <c r="G19" s="16">
        <f t="shared" ref="G19:G76" si="0">D19*F19</f>
        <v>0</v>
      </c>
      <c r="I19" s="44">
        <f t="shared" ref="I19:I32" si="1">E19</f>
        <v>5</v>
      </c>
      <c r="J19" s="44">
        <f t="shared" ref="J19:J77" si="2">I19/1.14975</f>
        <v>4.3487714720591431</v>
      </c>
      <c r="K19" s="44">
        <f t="shared" ref="K19:K32" si="3">F19*I19</f>
        <v>0</v>
      </c>
      <c r="L19" s="44"/>
      <c r="N19" s="1"/>
    </row>
    <row r="20" spans="1:14" x14ac:dyDescent="0.3">
      <c r="A20" s="41">
        <v>2</v>
      </c>
      <c r="B20" s="41" t="s">
        <v>231</v>
      </c>
      <c r="C20" s="49" t="s">
        <v>7</v>
      </c>
      <c r="D20" s="2">
        <f t="shared" ref="D20:D32" si="4">J20</f>
        <v>4.3487714720591431</v>
      </c>
      <c r="E20" s="2">
        <v>5</v>
      </c>
      <c r="F20" s="6"/>
      <c r="G20" s="16">
        <f t="shared" si="0"/>
        <v>0</v>
      </c>
      <c r="H20" s="45"/>
      <c r="I20" s="44">
        <f t="shared" si="1"/>
        <v>5</v>
      </c>
      <c r="J20" s="44">
        <f t="shared" si="2"/>
        <v>4.3487714720591431</v>
      </c>
      <c r="K20" s="44">
        <f t="shared" si="3"/>
        <v>0</v>
      </c>
      <c r="L20" s="44"/>
      <c r="N20" s="1"/>
    </row>
    <row r="21" spans="1:14" x14ac:dyDescent="0.3">
      <c r="A21" s="41">
        <v>3</v>
      </c>
      <c r="B21" s="41" t="s">
        <v>232</v>
      </c>
      <c r="C21" s="49" t="s">
        <v>9</v>
      </c>
      <c r="D21" s="2">
        <f>J21</f>
        <v>4.3487714720591431</v>
      </c>
      <c r="E21" s="2">
        <v>5</v>
      </c>
      <c r="F21" s="6"/>
      <c r="G21" s="16">
        <f t="shared" si="0"/>
        <v>0</v>
      </c>
      <c r="I21" s="44">
        <f t="shared" si="1"/>
        <v>5</v>
      </c>
      <c r="J21" s="44">
        <f t="shared" si="2"/>
        <v>4.3487714720591431</v>
      </c>
      <c r="K21" s="44">
        <f t="shared" si="3"/>
        <v>0</v>
      </c>
      <c r="L21" s="44"/>
      <c r="N21" s="1"/>
    </row>
    <row r="22" spans="1:14" x14ac:dyDescent="0.3">
      <c r="A22" s="41">
        <v>4</v>
      </c>
      <c r="B22" s="41" t="s">
        <v>8</v>
      </c>
      <c r="C22" s="49" t="s">
        <v>9</v>
      </c>
      <c r="D22" s="2">
        <f t="shared" si="4"/>
        <v>4.3487714720591431</v>
      </c>
      <c r="E22" s="2">
        <v>5</v>
      </c>
      <c r="F22" s="6"/>
      <c r="G22" s="16">
        <f t="shared" si="0"/>
        <v>0</v>
      </c>
      <c r="I22" s="44">
        <f t="shared" si="1"/>
        <v>5</v>
      </c>
      <c r="J22" s="44">
        <f t="shared" si="2"/>
        <v>4.3487714720591431</v>
      </c>
      <c r="K22" s="44">
        <f t="shared" si="3"/>
        <v>0</v>
      </c>
      <c r="L22" s="44"/>
      <c r="N22" s="1"/>
    </row>
    <row r="23" spans="1:14" x14ac:dyDescent="0.3">
      <c r="A23" s="41">
        <v>5</v>
      </c>
      <c r="B23" s="41" t="s">
        <v>8</v>
      </c>
      <c r="C23" s="49" t="s">
        <v>11</v>
      </c>
      <c r="D23" s="2">
        <f t="shared" si="4"/>
        <v>8.6975429441182861</v>
      </c>
      <c r="E23" s="2">
        <v>10</v>
      </c>
      <c r="F23" s="6"/>
      <c r="G23" s="16">
        <f t="shared" si="0"/>
        <v>0</v>
      </c>
      <c r="I23" s="44">
        <f t="shared" si="1"/>
        <v>10</v>
      </c>
      <c r="J23" s="44">
        <f t="shared" si="2"/>
        <v>8.6975429441182861</v>
      </c>
      <c r="K23" s="44">
        <f t="shared" si="3"/>
        <v>0</v>
      </c>
      <c r="L23" s="44"/>
      <c r="N23" s="1"/>
    </row>
    <row r="24" spans="1:14" x14ac:dyDescent="0.3">
      <c r="A24" s="41">
        <v>6</v>
      </c>
      <c r="B24" s="41" t="s">
        <v>10</v>
      </c>
      <c r="C24" s="49" t="s">
        <v>9</v>
      </c>
      <c r="D24" s="2">
        <f t="shared" si="4"/>
        <v>4.3487714720591431</v>
      </c>
      <c r="E24" s="2">
        <v>5</v>
      </c>
      <c r="F24" s="6"/>
      <c r="G24" s="16">
        <f t="shared" si="0"/>
        <v>0</v>
      </c>
      <c r="I24" s="44">
        <f t="shared" si="1"/>
        <v>5</v>
      </c>
      <c r="J24" s="44">
        <f t="shared" si="2"/>
        <v>4.3487714720591431</v>
      </c>
      <c r="K24" s="44">
        <f t="shared" si="3"/>
        <v>0</v>
      </c>
      <c r="L24" s="44"/>
      <c r="N24" s="1"/>
    </row>
    <row r="25" spans="1:14" x14ac:dyDescent="0.3">
      <c r="A25" s="41">
        <v>7</v>
      </c>
      <c r="B25" s="41" t="s">
        <v>233</v>
      </c>
      <c r="C25" s="49" t="s">
        <v>9</v>
      </c>
      <c r="D25" s="2">
        <f t="shared" si="4"/>
        <v>6.0882800608828003</v>
      </c>
      <c r="E25" s="2">
        <v>7</v>
      </c>
      <c r="F25" s="6"/>
      <c r="G25" s="16">
        <f t="shared" si="0"/>
        <v>0</v>
      </c>
      <c r="I25" s="44">
        <f t="shared" si="1"/>
        <v>7</v>
      </c>
      <c r="J25" s="44">
        <f t="shared" si="2"/>
        <v>6.0882800608828003</v>
      </c>
      <c r="K25" s="44">
        <f t="shared" si="3"/>
        <v>0</v>
      </c>
      <c r="L25" s="44"/>
      <c r="N25" s="1"/>
    </row>
    <row r="26" spans="1:14" x14ac:dyDescent="0.3">
      <c r="A26" s="41">
        <v>8</v>
      </c>
      <c r="B26" s="41" t="s">
        <v>168</v>
      </c>
      <c r="C26" s="49" t="s">
        <v>13</v>
      </c>
      <c r="D26" s="2">
        <f t="shared" si="4"/>
        <v>4.3487714720591431</v>
      </c>
      <c r="E26" s="2">
        <v>5</v>
      </c>
      <c r="F26" s="6"/>
      <c r="G26" s="16">
        <f t="shared" si="0"/>
        <v>0</v>
      </c>
      <c r="I26" s="44">
        <f t="shared" si="1"/>
        <v>5</v>
      </c>
      <c r="J26" s="44">
        <f t="shared" si="2"/>
        <v>4.3487714720591431</v>
      </c>
      <c r="K26" s="44">
        <f t="shared" si="3"/>
        <v>0</v>
      </c>
      <c r="L26" s="44"/>
      <c r="N26" s="1"/>
    </row>
    <row r="27" spans="1:14" x14ac:dyDescent="0.3">
      <c r="A27" s="41">
        <v>9</v>
      </c>
      <c r="B27" s="41" t="s">
        <v>169</v>
      </c>
      <c r="C27" s="49" t="s">
        <v>13</v>
      </c>
      <c r="D27" s="2">
        <f t="shared" si="4"/>
        <v>4.3487714720591431</v>
      </c>
      <c r="E27" s="2">
        <v>5</v>
      </c>
      <c r="F27" s="6"/>
      <c r="G27" s="16">
        <f t="shared" si="0"/>
        <v>0</v>
      </c>
      <c r="I27" s="44">
        <f t="shared" si="1"/>
        <v>5</v>
      </c>
      <c r="J27" s="44">
        <f t="shared" si="2"/>
        <v>4.3487714720591431</v>
      </c>
      <c r="K27" s="44">
        <f t="shared" si="3"/>
        <v>0</v>
      </c>
      <c r="L27" s="44"/>
      <c r="N27" s="1"/>
    </row>
    <row r="28" spans="1:14" x14ac:dyDescent="0.3">
      <c r="A28" s="41">
        <v>10</v>
      </c>
      <c r="B28" s="41" t="s">
        <v>170</v>
      </c>
      <c r="C28" s="49" t="s">
        <v>13</v>
      </c>
      <c r="D28" s="2">
        <f>J28</f>
        <v>4.3487714720591431</v>
      </c>
      <c r="E28" s="2">
        <v>5</v>
      </c>
      <c r="F28" s="6"/>
      <c r="G28" s="16">
        <f t="shared" si="0"/>
        <v>0</v>
      </c>
      <c r="I28" s="44">
        <f t="shared" si="1"/>
        <v>5</v>
      </c>
      <c r="J28" s="44">
        <f t="shared" si="2"/>
        <v>4.3487714720591431</v>
      </c>
      <c r="K28" s="44">
        <f t="shared" si="3"/>
        <v>0</v>
      </c>
      <c r="L28" s="44"/>
      <c r="N28" s="1"/>
    </row>
    <row r="29" spans="1:14" x14ac:dyDescent="0.3">
      <c r="A29" s="41">
        <v>11</v>
      </c>
      <c r="B29" s="41" t="s">
        <v>171</v>
      </c>
      <c r="C29" s="49" t="s">
        <v>13</v>
      </c>
      <c r="D29" s="2">
        <f t="shared" si="4"/>
        <v>4.3487714720591431</v>
      </c>
      <c r="E29" s="2">
        <v>5</v>
      </c>
      <c r="F29" s="6"/>
      <c r="G29" s="16">
        <f t="shared" si="0"/>
        <v>0</v>
      </c>
      <c r="I29" s="44">
        <f t="shared" si="1"/>
        <v>5</v>
      </c>
      <c r="J29" s="44">
        <f t="shared" si="2"/>
        <v>4.3487714720591431</v>
      </c>
      <c r="K29" s="44">
        <f t="shared" si="3"/>
        <v>0</v>
      </c>
      <c r="L29" s="44"/>
      <c r="N29" s="1"/>
    </row>
    <row r="30" spans="1:14" x14ac:dyDescent="0.3">
      <c r="A30" s="41">
        <v>12</v>
      </c>
      <c r="B30" s="41" t="s">
        <v>172</v>
      </c>
      <c r="C30" s="49" t="s">
        <v>13</v>
      </c>
      <c r="D30" s="2">
        <f t="shared" si="4"/>
        <v>4.3487714720591431</v>
      </c>
      <c r="E30" s="2">
        <v>5</v>
      </c>
      <c r="F30" s="6"/>
      <c r="G30" s="16">
        <f t="shared" si="0"/>
        <v>0</v>
      </c>
      <c r="I30" s="44">
        <f t="shared" si="1"/>
        <v>5</v>
      </c>
      <c r="J30" s="44">
        <f t="shared" si="2"/>
        <v>4.3487714720591431</v>
      </c>
      <c r="K30" s="44">
        <f t="shared" si="3"/>
        <v>0</v>
      </c>
      <c r="L30" s="44"/>
      <c r="N30" s="1"/>
    </row>
    <row r="31" spans="1:14" x14ac:dyDescent="0.3">
      <c r="A31" s="41">
        <v>13</v>
      </c>
      <c r="B31" s="41" t="s">
        <v>173</v>
      </c>
      <c r="C31" s="49" t="s">
        <v>13</v>
      </c>
      <c r="D31" s="2">
        <f t="shared" si="4"/>
        <v>4.3487714720591431</v>
      </c>
      <c r="E31" s="2">
        <v>5</v>
      </c>
      <c r="F31" s="6"/>
      <c r="G31" s="16">
        <f t="shared" si="0"/>
        <v>0</v>
      </c>
      <c r="I31" s="44">
        <f t="shared" si="1"/>
        <v>5</v>
      </c>
      <c r="J31" s="44">
        <f t="shared" si="2"/>
        <v>4.3487714720591431</v>
      </c>
      <c r="K31" s="44">
        <f t="shared" si="3"/>
        <v>0</v>
      </c>
      <c r="L31" s="44"/>
    </row>
    <row r="32" spans="1:14" x14ac:dyDescent="0.3">
      <c r="A32" s="41">
        <v>14</v>
      </c>
      <c r="B32" s="41" t="s">
        <v>174</v>
      </c>
      <c r="C32" s="49" t="s">
        <v>9</v>
      </c>
      <c r="D32" s="2">
        <f t="shared" si="4"/>
        <v>4.3487714720591431</v>
      </c>
      <c r="E32" s="2">
        <v>5</v>
      </c>
      <c r="F32" s="6"/>
      <c r="G32" s="16">
        <f t="shared" si="0"/>
        <v>0</v>
      </c>
      <c r="I32" s="44">
        <f t="shared" si="1"/>
        <v>5</v>
      </c>
      <c r="J32" s="44">
        <f t="shared" si="2"/>
        <v>4.3487714720591431</v>
      </c>
      <c r="K32" s="44">
        <f t="shared" si="3"/>
        <v>0</v>
      </c>
      <c r="L32" s="44"/>
    </row>
    <row r="33" spans="1:12" x14ac:dyDescent="0.3">
      <c r="A33" s="41">
        <v>15</v>
      </c>
      <c r="B33" s="41" t="s">
        <v>175</v>
      </c>
      <c r="C33" s="49" t="s">
        <v>9</v>
      </c>
      <c r="D33" s="2">
        <f t="shared" ref="D33:D77" si="5">J33</f>
        <v>4.3487714720591431</v>
      </c>
      <c r="E33" s="2">
        <v>5</v>
      </c>
      <c r="F33" s="6"/>
      <c r="G33" s="16">
        <f t="shared" si="0"/>
        <v>0</v>
      </c>
      <c r="I33" s="44">
        <f t="shared" ref="I33:I64" si="6">E33</f>
        <v>5</v>
      </c>
      <c r="J33" s="44">
        <f t="shared" si="2"/>
        <v>4.3487714720591431</v>
      </c>
      <c r="K33" s="44">
        <f t="shared" ref="K33:K64" si="7">F33*I33</f>
        <v>0</v>
      </c>
      <c r="L33" s="44"/>
    </row>
    <row r="34" spans="1:12" x14ac:dyDescent="0.3">
      <c r="A34" s="41">
        <v>16</v>
      </c>
      <c r="B34" s="41" t="s">
        <v>234</v>
      </c>
      <c r="C34" s="49" t="s">
        <v>11</v>
      </c>
      <c r="D34" s="2">
        <f t="shared" si="5"/>
        <v>8.6975429441182861</v>
      </c>
      <c r="E34" s="2">
        <v>10</v>
      </c>
      <c r="F34" s="6"/>
      <c r="G34" s="16">
        <f t="shared" si="0"/>
        <v>0</v>
      </c>
      <c r="I34" s="44">
        <f t="shared" si="6"/>
        <v>10</v>
      </c>
      <c r="J34" s="44">
        <f t="shared" si="2"/>
        <v>8.6975429441182861</v>
      </c>
      <c r="K34" s="44">
        <f t="shared" si="7"/>
        <v>0</v>
      </c>
      <c r="L34" s="44"/>
    </row>
    <row r="35" spans="1:12" x14ac:dyDescent="0.3">
      <c r="A35" s="41">
        <v>17</v>
      </c>
      <c r="B35" s="41" t="s">
        <v>235</v>
      </c>
      <c r="C35" s="49" t="s">
        <v>11</v>
      </c>
      <c r="D35" s="2">
        <f t="shared" si="5"/>
        <v>8.6975429441182861</v>
      </c>
      <c r="E35" s="2">
        <v>10</v>
      </c>
      <c r="F35" s="6"/>
      <c r="G35" s="16">
        <f t="shared" si="0"/>
        <v>0</v>
      </c>
      <c r="I35" s="44">
        <f t="shared" si="6"/>
        <v>10</v>
      </c>
      <c r="J35" s="44">
        <f t="shared" si="2"/>
        <v>8.6975429441182861</v>
      </c>
      <c r="K35" s="44">
        <f t="shared" si="7"/>
        <v>0</v>
      </c>
      <c r="L35" s="44"/>
    </row>
    <row r="36" spans="1:12" x14ac:dyDescent="0.3">
      <c r="A36" s="41">
        <v>18</v>
      </c>
      <c r="B36" s="41" t="s">
        <v>236</v>
      </c>
      <c r="C36" s="49" t="s">
        <v>11</v>
      </c>
      <c r="D36" s="2">
        <f t="shared" si="5"/>
        <v>8.6975429441182861</v>
      </c>
      <c r="E36" s="2">
        <v>10</v>
      </c>
      <c r="F36" s="6"/>
      <c r="G36" s="16">
        <f t="shared" si="0"/>
        <v>0</v>
      </c>
      <c r="I36" s="44">
        <f t="shared" si="6"/>
        <v>10</v>
      </c>
      <c r="J36" s="44">
        <f t="shared" si="2"/>
        <v>8.6975429441182861</v>
      </c>
      <c r="K36" s="44">
        <f t="shared" si="7"/>
        <v>0</v>
      </c>
      <c r="L36" s="44"/>
    </row>
    <row r="37" spans="1:12" x14ac:dyDescent="0.3">
      <c r="A37" s="41">
        <v>19</v>
      </c>
      <c r="B37" s="41" t="s">
        <v>12</v>
      </c>
      <c r="C37" s="49" t="s">
        <v>9</v>
      </c>
      <c r="D37" s="2">
        <f t="shared" si="5"/>
        <v>4.3487714720591431</v>
      </c>
      <c r="E37" s="2">
        <v>5</v>
      </c>
      <c r="F37" s="6"/>
      <c r="G37" s="16">
        <f t="shared" si="0"/>
        <v>0</v>
      </c>
      <c r="I37" s="44">
        <f t="shared" si="6"/>
        <v>5</v>
      </c>
      <c r="J37" s="44">
        <f t="shared" si="2"/>
        <v>4.3487714720591431</v>
      </c>
      <c r="K37" s="44">
        <f t="shared" si="7"/>
        <v>0</v>
      </c>
      <c r="L37" s="44"/>
    </row>
    <row r="38" spans="1:12" x14ac:dyDescent="0.3">
      <c r="A38" s="41">
        <v>20</v>
      </c>
      <c r="B38" s="41" t="s">
        <v>66</v>
      </c>
      <c r="C38" s="49" t="s">
        <v>165</v>
      </c>
      <c r="D38" s="2">
        <f t="shared" si="5"/>
        <v>14.785823005001086</v>
      </c>
      <c r="E38" s="2">
        <v>17</v>
      </c>
      <c r="F38" s="6"/>
      <c r="G38" s="16">
        <f t="shared" si="0"/>
        <v>0</v>
      </c>
      <c r="I38" s="44">
        <f t="shared" si="6"/>
        <v>17</v>
      </c>
      <c r="J38" s="44">
        <f t="shared" si="2"/>
        <v>14.785823005001086</v>
      </c>
      <c r="K38" s="44">
        <f t="shared" si="7"/>
        <v>0</v>
      </c>
      <c r="L38" s="44"/>
    </row>
    <row r="39" spans="1:12" x14ac:dyDescent="0.3">
      <c r="A39" s="41">
        <v>21</v>
      </c>
      <c r="B39" s="41" t="s">
        <v>290</v>
      </c>
      <c r="C39" s="49" t="s">
        <v>165</v>
      </c>
      <c r="D39" s="2">
        <f t="shared" si="5"/>
        <v>14.785823005001086</v>
      </c>
      <c r="E39" s="2">
        <v>17</v>
      </c>
      <c r="F39" s="6"/>
      <c r="G39" s="16">
        <f t="shared" ref="G39" si="8">D39*F39</f>
        <v>0</v>
      </c>
      <c r="I39" s="44">
        <f t="shared" si="6"/>
        <v>17</v>
      </c>
      <c r="J39" s="44">
        <f t="shared" ref="J39" si="9">I39/1.14975</f>
        <v>14.785823005001086</v>
      </c>
      <c r="K39" s="44">
        <f t="shared" si="7"/>
        <v>0</v>
      </c>
      <c r="L39" s="44"/>
    </row>
    <row r="40" spans="1:12" x14ac:dyDescent="0.3">
      <c r="A40" s="41">
        <v>22</v>
      </c>
      <c r="B40" s="41" t="s">
        <v>67</v>
      </c>
      <c r="C40" s="49" t="s">
        <v>165</v>
      </c>
      <c r="D40" s="2">
        <f t="shared" si="5"/>
        <v>21.743857360295717</v>
      </c>
      <c r="E40" s="2">
        <v>25</v>
      </c>
      <c r="F40" s="6"/>
      <c r="G40" s="16">
        <f t="shared" si="0"/>
        <v>0</v>
      </c>
      <c r="I40" s="44">
        <f t="shared" si="6"/>
        <v>25</v>
      </c>
      <c r="J40" s="44">
        <f t="shared" si="2"/>
        <v>21.743857360295717</v>
      </c>
      <c r="K40" s="44">
        <f t="shared" si="7"/>
        <v>0</v>
      </c>
      <c r="L40" s="44"/>
    </row>
    <row r="41" spans="1:12" x14ac:dyDescent="0.3">
      <c r="A41" s="41">
        <v>23</v>
      </c>
      <c r="B41" s="41" t="s">
        <v>237</v>
      </c>
      <c r="C41" s="49" t="s">
        <v>165</v>
      </c>
      <c r="D41" s="2">
        <f t="shared" si="5"/>
        <v>14.785823005001086</v>
      </c>
      <c r="E41" s="2">
        <v>17</v>
      </c>
      <c r="F41" s="6"/>
      <c r="G41" s="16">
        <f t="shared" si="0"/>
        <v>0</v>
      </c>
      <c r="I41" s="44">
        <f t="shared" si="6"/>
        <v>17</v>
      </c>
      <c r="J41" s="44">
        <f t="shared" si="2"/>
        <v>14.785823005001086</v>
      </c>
      <c r="K41" s="44">
        <f t="shared" si="7"/>
        <v>0</v>
      </c>
      <c r="L41" s="44"/>
    </row>
    <row r="42" spans="1:12" x14ac:dyDescent="0.3">
      <c r="A42" s="41">
        <v>24</v>
      </c>
      <c r="B42" s="41" t="s">
        <v>57</v>
      </c>
      <c r="C42" s="49" t="s">
        <v>13</v>
      </c>
      <c r="D42" s="2">
        <f t="shared" si="5"/>
        <v>4.3487714720591431</v>
      </c>
      <c r="E42" s="2">
        <v>5</v>
      </c>
      <c r="F42" s="6"/>
      <c r="G42" s="16">
        <f t="shared" si="0"/>
        <v>0</v>
      </c>
      <c r="I42" s="44">
        <f t="shared" si="6"/>
        <v>5</v>
      </c>
      <c r="J42" s="44">
        <f t="shared" si="2"/>
        <v>4.3487714720591431</v>
      </c>
      <c r="K42" s="44">
        <f t="shared" si="7"/>
        <v>0</v>
      </c>
      <c r="L42" s="44"/>
    </row>
    <row r="43" spans="1:12" x14ac:dyDescent="0.3">
      <c r="A43" s="41">
        <v>25</v>
      </c>
      <c r="B43" s="41" t="s">
        <v>238</v>
      </c>
      <c r="C43" s="49" t="s">
        <v>9</v>
      </c>
      <c r="D43" s="2">
        <f t="shared" si="5"/>
        <v>4.3487714720591431</v>
      </c>
      <c r="E43" s="2">
        <v>5</v>
      </c>
      <c r="F43" s="6"/>
      <c r="G43" s="16">
        <f t="shared" si="0"/>
        <v>0</v>
      </c>
      <c r="I43" s="44">
        <f t="shared" si="6"/>
        <v>5</v>
      </c>
      <c r="J43" s="44">
        <f t="shared" si="2"/>
        <v>4.3487714720591431</v>
      </c>
      <c r="K43" s="44">
        <f t="shared" si="7"/>
        <v>0</v>
      </c>
      <c r="L43" s="44"/>
    </row>
    <row r="44" spans="1:12" x14ac:dyDescent="0.3">
      <c r="A44" s="41">
        <v>26</v>
      </c>
      <c r="B44" s="41" t="s">
        <v>291</v>
      </c>
      <c r="C44" s="49" t="s">
        <v>9</v>
      </c>
      <c r="D44" s="2">
        <f t="shared" si="5"/>
        <v>4.3487714720591431</v>
      </c>
      <c r="E44" s="2">
        <v>5</v>
      </c>
      <c r="F44" s="6"/>
      <c r="G44" s="16">
        <f t="shared" ref="G44" si="10">D44*F44</f>
        <v>0</v>
      </c>
      <c r="I44" s="44">
        <f t="shared" si="6"/>
        <v>5</v>
      </c>
      <c r="J44" s="44">
        <f t="shared" ref="J44" si="11">I44/1.14975</f>
        <v>4.3487714720591431</v>
      </c>
      <c r="K44" s="44">
        <f t="shared" si="7"/>
        <v>0</v>
      </c>
      <c r="L44" s="44"/>
    </row>
    <row r="45" spans="1:12" x14ac:dyDescent="0.3">
      <c r="A45" s="41">
        <v>27</v>
      </c>
      <c r="B45" s="41" t="s">
        <v>292</v>
      </c>
      <c r="C45" s="49" t="s">
        <v>9</v>
      </c>
      <c r="D45" s="2">
        <f t="shared" si="5"/>
        <v>6.0882800608828003</v>
      </c>
      <c r="E45" s="2">
        <v>7</v>
      </c>
      <c r="F45" s="6"/>
      <c r="G45" s="16">
        <f t="shared" ref="G45" si="12">D45*F45</f>
        <v>0</v>
      </c>
      <c r="I45" s="44">
        <f t="shared" si="6"/>
        <v>7</v>
      </c>
      <c r="J45" s="44">
        <f t="shared" ref="J45" si="13">I45/1.14975</f>
        <v>6.0882800608828003</v>
      </c>
      <c r="K45" s="44">
        <f t="shared" si="7"/>
        <v>0</v>
      </c>
      <c r="L45" s="44"/>
    </row>
    <row r="46" spans="1:12" x14ac:dyDescent="0.3">
      <c r="A46" s="41">
        <v>28</v>
      </c>
      <c r="B46" s="41" t="s">
        <v>292</v>
      </c>
      <c r="C46" s="49" t="s">
        <v>11</v>
      </c>
      <c r="D46" s="2">
        <f t="shared" si="5"/>
        <v>8.6975429441182861</v>
      </c>
      <c r="E46" s="2">
        <v>10</v>
      </c>
      <c r="F46" s="6"/>
      <c r="G46" s="16">
        <f t="shared" si="0"/>
        <v>0</v>
      </c>
      <c r="I46" s="44">
        <f t="shared" si="6"/>
        <v>10</v>
      </c>
      <c r="J46" s="44">
        <f t="shared" si="2"/>
        <v>8.6975429441182861</v>
      </c>
      <c r="K46" s="44">
        <f t="shared" si="7"/>
        <v>0</v>
      </c>
      <c r="L46" s="44"/>
    </row>
    <row r="47" spans="1:12" x14ac:dyDescent="0.3">
      <c r="A47" s="41">
        <v>29</v>
      </c>
      <c r="B47" s="41" t="s">
        <v>14</v>
      </c>
      <c r="C47" s="49" t="s">
        <v>13</v>
      </c>
      <c r="D47" s="2">
        <f t="shared" si="5"/>
        <v>4.3487714720591431</v>
      </c>
      <c r="E47" s="2">
        <v>5</v>
      </c>
      <c r="F47" s="6"/>
      <c r="G47" s="16">
        <f t="shared" si="0"/>
        <v>0</v>
      </c>
      <c r="I47" s="44">
        <f t="shared" si="6"/>
        <v>5</v>
      </c>
      <c r="J47" s="44">
        <f t="shared" si="2"/>
        <v>4.3487714720591431</v>
      </c>
      <c r="K47" s="44">
        <f t="shared" si="7"/>
        <v>0</v>
      </c>
      <c r="L47" s="44"/>
    </row>
    <row r="48" spans="1:12" x14ac:dyDescent="0.3">
      <c r="A48" s="41">
        <v>30</v>
      </c>
      <c r="B48" s="41" t="s">
        <v>58</v>
      </c>
      <c r="C48" s="49" t="s">
        <v>13</v>
      </c>
      <c r="D48" s="2">
        <f t="shared" si="5"/>
        <v>4.3487714720591431</v>
      </c>
      <c r="E48" s="2">
        <v>5</v>
      </c>
      <c r="F48" s="6"/>
      <c r="G48" s="16">
        <f t="shared" si="0"/>
        <v>0</v>
      </c>
      <c r="I48" s="44">
        <f t="shared" si="6"/>
        <v>5</v>
      </c>
      <c r="J48" s="44">
        <f t="shared" si="2"/>
        <v>4.3487714720591431</v>
      </c>
      <c r="K48" s="44">
        <f t="shared" si="7"/>
        <v>0</v>
      </c>
      <c r="L48" s="44"/>
    </row>
    <row r="49" spans="1:12" x14ac:dyDescent="0.3">
      <c r="A49" s="41">
        <v>31</v>
      </c>
      <c r="B49" s="41" t="s">
        <v>293</v>
      </c>
      <c r="C49" s="49" t="s">
        <v>164</v>
      </c>
      <c r="D49" s="2">
        <f t="shared" si="5"/>
        <v>6.9580343552946289</v>
      </c>
      <c r="E49" s="2">
        <v>8</v>
      </c>
      <c r="F49" s="6"/>
      <c r="G49" s="16">
        <f t="shared" si="0"/>
        <v>0</v>
      </c>
      <c r="I49" s="44">
        <f t="shared" si="6"/>
        <v>8</v>
      </c>
      <c r="J49" s="44">
        <f t="shared" si="2"/>
        <v>6.9580343552946289</v>
      </c>
      <c r="K49" s="44">
        <f t="shared" si="7"/>
        <v>0</v>
      </c>
      <c r="L49" s="44"/>
    </row>
    <row r="50" spans="1:12" x14ac:dyDescent="0.3">
      <c r="A50" s="41">
        <v>32</v>
      </c>
      <c r="B50" s="41" t="s">
        <v>110</v>
      </c>
      <c r="C50" s="49" t="s">
        <v>164</v>
      </c>
      <c r="D50" s="2">
        <f t="shared" si="5"/>
        <v>6.9580343552946289</v>
      </c>
      <c r="E50" s="2">
        <v>8</v>
      </c>
      <c r="F50" s="6"/>
      <c r="G50" s="16">
        <f t="shared" si="0"/>
        <v>0</v>
      </c>
      <c r="I50" s="44">
        <f t="shared" si="6"/>
        <v>8</v>
      </c>
      <c r="J50" s="44">
        <f t="shared" si="2"/>
        <v>6.9580343552946289</v>
      </c>
      <c r="K50" s="44">
        <f t="shared" si="7"/>
        <v>0</v>
      </c>
      <c r="L50" s="44"/>
    </row>
    <row r="51" spans="1:12" x14ac:dyDescent="0.3">
      <c r="A51" s="41">
        <v>33</v>
      </c>
      <c r="B51" s="41" t="s">
        <v>109</v>
      </c>
      <c r="C51" s="49" t="s">
        <v>164</v>
      </c>
      <c r="D51" s="2">
        <f t="shared" si="5"/>
        <v>6.9580343552946289</v>
      </c>
      <c r="E51" s="2">
        <v>8</v>
      </c>
      <c r="F51" s="6"/>
      <c r="G51" s="16">
        <f t="shared" si="0"/>
        <v>0</v>
      </c>
      <c r="I51" s="44">
        <f t="shared" si="6"/>
        <v>8</v>
      </c>
      <c r="J51" s="44">
        <f t="shared" si="2"/>
        <v>6.9580343552946289</v>
      </c>
      <c r="K51" s="44">
        <f t="shared" si="7"/>
        <v>0</v>
      </c>
      <c r="L51" s="44"/>
    </row>
    <row r="52" spans="1:12" x14ac:dyDescent="0.3">
      <c r="A52" s="41">
        <v>34</v>
      </c>
      <c r="B52" s="41" t="s">
        <v>108</v>
      </c>
      <c r="C52" s="49" t="s">
        <v>13</v>
      </c>
      <c r="D52" s="2">
        <f t="shared" si="5"/>
        <v>4.3487714720591431</v>
      </c>
      <c r="E52" s="2">
        <v>5</v>
      </c>
      <c r="F52" s="6"/>
      <c r="G52" s="16">
        <f t="shared" si="0"/>
        <v>0</v>
      </c>
      <c r="I52" s="44">
        <f t="shared" si="6"/>
        <v>5</v>
      </c>
      <c r="J52" s="44">
        <f t="shared" si="2"/>
        <v>4.3487714720591431</v>
      </c>
      <c r="K52" s="44">
        <f t="shared" si="7"/>
        <v>0</v>
      </c>
      <c r="L52" s="44"/>
    </row>
    <row r="53" spans="1:12" x14ac:dyDescent="0.3">
      <c r="A53" s="41">
        <v>35</v>
      </c>
      <c r="B53" s="41" t="s">
        <v>294</v>
      </c>
      <c r="C53" s="49" t="s">
        <v>9</v>
      </c>
      <c r="D53" s="2">
        <f t="shared" si="5"/>
        <v>6.0882800608828003</v>
      </c>
      <c r="E53" s="2">
        <v>7</v>
      </c>
      <c r="F53" s="6"/>
      <c r="G53" s="16">
        <f t="shared" ref="G53:G54" si="14">D53*F53</f>
        <v>0</v>
      </c>
      <c r="I53" s="44">
        <f t="shared" si="6"/>
        <v>7</v>
      </c>
      <c r="J53" s="44">
        <f t="shared" ref="J53:J54" si="15">I53/1.14975</f>
        <v>6.0882800608828003</v>
      </c>
      <c r="K53" s="44">
        <f t="shared" si="7"/>
        <v>0</v>
      </c>
      <c r="L53" s="44"/>
    </row>
    <row r="54" spans="1:12" x14ac:dyDescent="0.3">
      <c r="A54" s="41">
        <v>36</v>
      </c>
      <c r="B54" s="41" t="s">
        <v>295</v>
      </c>
      <c r="C54" s="49" t="s">
        <v>9</v>
      </c>
      <c r="D54" s="2">
        <f t="shared" si="5"/>
        <v>6.0882800608828003</v>
      </c>
      <c r="E54" s="2">
        <v>7</v>
      </c>
      <c r="F54" s="6"/>
      <c r="G54" s="16">
        <f t="shared" si="14"/>
        <v>0</v>
      </c>
      <c r="I54" s="44">
        <f t="shared" si="6"/>
        <v>7</v>
      </c>
      <c r="J54" s="44">
        <f t="shared" si="15"/>
        <v>6.0882800608828003</v>
      </c>
      <c r="K54" s="44">
        <f t="shared" si="7"/>
        <v>0</v>
      </c>
      <c r="L54" s="44"/>
    </row>
    <row r="55" spans="1:12" x14ac:dyDescent="0.3">
      <c r="A55" s="41">
        <v>37</v>
      </c>
      <c r="B55" s="41" t="s">
        <v>239</v>
      </c>
      <c r="C55" s="49" t="s">
        <v>9</v>
      </c>
      <c r="D55" s="2">
        <f t="shared" si="5"/>
        <v>4.3487714720591431</v>
      </c>
      <c r="E55" s="2">
        <v>5</v>
      </c>
      <c r="F55" s="6"/>
      <c r="G55" s="16">
        <f t="shared" si="0"/>
        <v>0</v>
      </c>
      <c r="I55" s="44">
        <f t="shared" si="6"/>
        <v>5</v>
      </c>
      <c r="J55" s="44">
        <f t="shared" si="2"/>
        <v>4.3487714720591431</v>
      </c>
      <c r="K55" s="44">
        <f t="shared" si="7"/>
        <v>0</v>
      </c>
      <c r="L55" s="44"/>
    </row>
    <row r="56" spans="1:12" x14ac:dyDescent="0.3">
      <c r="A56" s="41">
        <v>38</v>
      </c>
      <c r="B56" s="41" t="s">
        <v>15</v>
      </c>
      <c r="C56" s="49" t="s">
        <v>9</v>
      </c>
      <c r="D56" s="2">
        <f t="shared" si="5"/>
        <v>4.3487714720591431</v>
      </c>
      <c r="E56" s="2">
        <v>5</v>
      </c>
      <c r="F56" s="6"/>
      <c r="G56" s="16">
        <f t="shared" si="0"/>
        <v>0</v>
      </c>
      <c r="I56" s="44">
        <f t="shared" si="6"/>
        <v>5</v>
      </c>
      <c r="J56" s="44">
        <f t="shared" si="2"/>
        <v>4.3487714720591431</v>
      </c>
      <c r="K56" s="44">
        <f t="shared" si="7"/>
        <v>0</v>
      </c>
      <c r="L56" s="44"/>
    </row>
    <row r="57" spans="1:12" x14ac:dyDescent="0.3">
      <c r="A57" s="41">
        <v>39</v>
      </c>
      <c r="B57" s="41" t="s">
        <v>296</v>
      </c>
      <c r="C57" s="49" t="s">
        <v>9</v>
      </c>
      <c r="D57" s="2">
        <f t="shared" si="5"/>
        <v>4.3487714720591431</v>
      </c>
      <c r="E57" s="2">
        <v>5</v>
      </c>
      <c r="F57" s="6"/>
      <c r="G57" s="16">
        <f t="shared" ref="G57:G58" si="16">D57*F57</f>
        <v>0</v>
      </c>
      <c r="I57" s="44">
        <f t="shared" si="6"/>
        <v>5</v>
      </c>
      <c r="J57" s="44">
        <f t="shared" ref="J57:J58" si="17">I57/1.14975</f>
        <v>4.3487714720591431</v>
      </c>
      <c r="K57" s="44">
        <f t="shared" si="7"/>
        <v>0</v>
      </c>
      <c r="L57" s="44"/>
    </row>
    <row r="58" spans="1:12" x14ac:dyDescent="0.3">
      <c r="A58" s="41">
        <v>40</v>
      </c>
      <c r="B58" s="41" t="s">
        <v>297</v>
      </c>
      <c r="C58" s="49" t="s">
        <v>9</v>
      </c>
      <c r="D58" s="2">
        <f t="shared" si="5"/>
        <v>4.3487714720591431</v>
      </c>
      <c r="E58" s="2">
        <v>5</v>
      </c>
      <c r="F58" s="6"/>
      <c r="G58" s="16">
        <f t="shared" si="16"/>
        <v>0</v>
      </c>
      <c r="I58" s="44">
        <f t="shared" si="6"/>
        <v>5</v>
      </c>
      <c r="J58" s="44">
        <f t="shared" si="17"/>
        <v>4.3487714720591431</v>
      </c>
      <c r="K58" s="44">
        <f t="shared" si="7"/>
        <v>0</v>
      </c>
      <c r="L58" s="44"/>
    </row>
    <row r="59" spans="1:12" x14ac:dyDescent="0.3">
      <c r="A59" s="41">
        <v>41</v>
      </c>
      <c r="B59" s="41" t="s">
        <v>59</v>
      </c>
      <c r="C59" s="49" t="s">
        <v>13</v>
      </c>
      <c r="D59" s="2">
        <f t="shared" si="5"/>
        <v>4.3487714720591431</v>
      </c>
      <c r="E59" s="2">
        <v>5</v>
      </c>
      <c r="F59" s="6"/>
      <c r="G59" s="16">
        <f t="shared" si="0"/>
        <v>0</v>
      </c>
      <c r="I59" s="44">
        <f t="shared" si="6"/>
        <v>5</v>
      </c>
      <c r="J59" s="44">
        <f t="shared" si="2"/>
        <v>4.3487714720591431</v>
      </c>
      <c r="K59" s="44">
        <f t="shared" si="7"/>
        <v>0</v>
      </c>
      <c r="L59" s="44"/>
    </row>
    <row r="60" spans="1:12" x14ac:dyDescent="0.3">
      <c r="A60" s="41">
        <v>42</v>
      </c>
      <c r="B60" s="41" t="s">
        <v>17</v>
      </c>
      <c r="C60" s="49" t="s">
        <v>13</v>
      </c>
      <c r="D60" s="2">
        <f t="shared" si="5"/>
        <v>4.3487714720591431</v>
      </c>
      <c r="E60" s="2">
        <v>5</v>
      </c>
      <c r="F60" s="6"/>
      <c r="G60" s="16">
        <f t="shared" si="0"/>
        <v>0</v>
      </c>
      <c r="I60" s="44">
        <f t="shared" si="6"/>
        <v>5</v>
      </c>
      <c r="J60" s="44">
        <f t="shared" si="2"/>
        <v>4.3487714720591431</v>
      </c>
      <c r="K60" s="44">
        <f t="shared" si="7"/>
        <v>0</v>
      </c>
      <c r="L60" s="44"/>
    </row>
    <row r="61" spans="1:12" x14ac:dyDescent="0.3">
      <c r="A61" s="41">
        <v>43</v>
      </c>
      <c r="B61" s="41" t="s">
        <v>16</v>
      </c>
      <c r="C61" s="49" t="s">
        <v>13</v>
      </c>
      <c r="D61" s="2">
        <f t="shared" si="5"/>
        <v>4.3487714720591431</v>
      </c>
      <c r="E61" s="2">
        <v>5</v>
      </c>
      <c r="F61" s="6"/>
      <c r="G61" s="16">
        <f t="shared" si="0"/>
        <v>0</v>
      </c>
      <c r="I61" s="44">
        <f t="shared" si="6"/>
        <v>5</v>
      </c>
      <c r="J61" s="44">
        <f t="shared" si="2"/>
        <v>4.3487714720591431</v>
      </c>
      <c r="K61" s="44">
        <f t="shared" si="7"/>
        <v>0</v>
      </c>
      <c r="L61" s="44"/>
    </row>
    <row r="62" spans="1:12" x14ac:dyDescent="0.3">
      <c r="A62" s="41">
        <v>44</v>
      </c>
      <c r="B62" s="41" t="s">
        <v>298</v>
      </c>
      <c r="C62" s="49" t="s">
        <v>9</v>
      </c>
      <c r="D62" s="2">
        <f t="shared" si="5"/>
        <v>4.3487714720591431</v>
      </c>
      <c r="E62" s="2">
        <v>5</v>
      </c>
      <c r="F62" s="6"/>
      <c r="G62" s="16">
        <f t="shared" si="0"/>
        <v>0</v>
      </c>
      <c r="I62" s="44">
        <f t="shared" si="6"/>
        <v>5</v>
      </c>
      <c r="J62" s="44">
        <f t="shared" si="2"/>
        <v>4.3487714720591431</v>
      </c>
      <c r="K62" s="44">
        <f t="shared" si="7"/>
        <v>0</v>
      </c>
      <c r="L62" s="44"/>
    </row>
    <row r="63" spans="1:12" x14ac:dyDescent="0.3">
      <c r="A63" s="41">
        <v>45</v>
      </c>
      <c r="B63" s="41" t="s">
        <v>298</v>
      </c>
      <c r="C63" s="49" t="s">
        <v>11</v>
      </c>
      <c r="D63" s="2">
        <f t="shared" si="5"/>
        <v>8.6975429441182861</v>
      </c>
      <c r="E63" s="2">
        <v>10</v>
      </c>
      <c r="F63" s="6"/>
      <c r="G63" s="16">
        <f t="shared" si="0"/>
        <v>0</v>
      </c>
      <c r="I63" s="44">
        <f t="shared" si="6"/>
        <v>10</v>
      </c>
      <c r="J63" s="44">
        <f t="shared" si="2"/>
        <v>8.6975429441182861</v>
      </c>
      <c r="K63" s="44">
        <f t="shared" si="7"/>
        <v>0</v>
      </c>
      <c r="L63" s="44"/>
    </row>
    <row r="64" spans="1:12" x14ac:dyDescent="0.3">
      <c r="A64" s="41">
        <v>46</v>
      </c>
      <c r="B64" s="41" t="s">
        <v>299</v>
      </c>
      <c r="C64" s="49" t="s">
        <v>9</v>
      </c>
      <c r="D64" s="2">
        <f t="shared" si="5"/>
        <v>4.3487714720591431</v>
      </c>
      <c r="E64" s="2">
        <v>5</v>
      </c>
      <c r="F64" s="6"/>
      <c r="G64" s="16">
        <f t="shared" ref="G64" si="18">D64*F64</f>
        <v>0</v>
      </c>
      <c r="I64" s="44">
        <f t="shared" si="6"/>
        <v>5</v>
      </c>
      <c r="J64" s="44">
        <f t="shared" ref="J64" si="19">I64/1.14975</f>
        <v>4.3487714720591431</v>
      </c>
      <c r="K64" s="44">
        <f t="shared" si="7"/>
        <v>0</v>
      </c>
      <c r="L64" s="44"/>
    </row>
    <row r="65" spans="1:12" x14ac:dyDescent="0.3">
      <c r="A65" s="41">
        <v>47</v>
      </c>
      <c r="B65" s="41" t="s">
        <v>18</v>
      </c>
      <c r="C65" s="49" t="s">
        <v>9</v>
      </c>
      <c r="D65" s="2">
        <f t="shared" si="5"/>
        <v>4.3487714720591431</v>
      </c>
      <c r="E65" s="2">
        <v>5</v>
      </c>
      <c r="F65" s="6"/>
      <c r="G65" s="16">
        <f t="shared" si="0"/>
        <v>0</v>
      </c>
      <c r="I65" s="44">
        <f t="shared" ref="I65:I96" si="20">E65</f>
        <v>5</v>
      </c>
      <c r="J65" s="44">
        <f t="shared" si="2"/>
        <v>4.3487714720591431</v>
      </c>
      <c r="K65" s="44">
        <f t="shared" ref="K65:K96" si="21">F65*I65</f>
        <v>0</v>
      </c>
      <c r="L65" s="44"/>
    </row>
    <row r="66" spans="1:12" x14ac:dyDescent="0.3">
      <c r="A66" s="41">
        <v>48</v>
      </c>
      <c r="B66" s="41" t="s">
        <v>240</v>
      </c>
      <c r="C66" s="49" t="s">
        <v>9</v>
      </c>
      <c r="D66" s="2">
        <f t="shared" si="5"/>
        <v>4.3487714720591431</v>
      </c>
      <c r="E66" s="2">
        <v>5</v>
      </c>
      <c r="F66" s="6"/>
      <c r="G66" s="16">
        <f t="shared" si="0"/>
        <v>0</v>
      </c>
      <c r="I66" s="44">
        <f t="shared" si="20"/>
        <v>5</v>
      </c>
      <c r="J66" s="44">
        <f t="shared" si="2"/>
        <v>4.3487714720591431</v>
      </c>
      <c r="K66" s="44">
        <f t="shared" si="21"/>
        <v>0</v>
      </c>
      <c r="L66" s="44"/>
    </row>
    <row r="67" spans="1:12" x14ac:dyDescent="0.3">
      <c r="A67" s="41">
        <v>49</v>
      </c>
      <c r="B67" s="41" t="s">
        <v>19</v>
      </c>
      <c r="C67" s="49" t="s">
        <v>9</v>
      </c>
      <c r="D67" s="2">
        <f t="shared" si="5"/>
        <v>4.3487714720591431</v>
      </c>
      <c r="E67" s="2">
        <v>5</v>
      </c>
      <c r="F67" s="6"/>
      <c r="G67" s="16">
        <f t="shared" si="0"/>
        <v>0</v>
      </c>
      <c r="I67" s="44">
        <f t="shared" si="20"/>
        <v>5</v>
      </c>
      <c r="J67" s="44">
        <f t="shared" si="2"/>
        <v>4.3487714720591431</v>
      </c>
      <c r="K67" s="44">
        <f t="shared" si="21"/>
        <v>0</v>
      </c>
      <c r="L67" s="44"/>
    </row>
    <row r="68" spans="1:12" x14ac:dyDescent="0.3">
      <c r="A68" s="41">
        <v>50</v>
      </c>
      <c r="B68" s="41" t="s">
        <v>19</v>
      </c>
      <c r="C68" s="49" t="s">
        <v>11</v>
      </c>
      <c r="D68" s="2">
        <f t="shared" si="5"/>
        <v>8.6975429441182861</v>
      </c>
      <c r="E68" s="2">
        <v>10</v>
      </c>
      <c r="F68" s="6"/>
      <c r="G68" s="16">
        <f t="shared" si="0"/>
        <v>0</v>
      </c>
      <c r="H68" s="45"/>
      <c r="I68" s="44">
        <f t="shared" si="20"/>
        <v>10</v>
      </c>
      <c r="J68" s="44">
        <f t="shared" si="2"/>
        <v>8.6975429441182861</v>
      </c>
      <c r="K68" s="44">
        <f t="shared" si="21"/>
        <v>0</v>
      </c>
      <c r="L68" s="44"/>
    </row>
    <row r="69" spans="1:12" x14ac:dyDescent="0.3">
      <c r="A69" s="41">
        <v>51</v>
      </c>
      <c r="B69" s="41" t="s">
        <v>301</v>
      </c>
      <c r="C69" s="49" t="s">
        <v>9</v>
      </c>
      <c r="D69" s="2">
        <f t="shared" si="5"/>
        <v>4.3487714720591431</v>
      </c>
      <c r="E69" s="2">
        <v>5</v>
      </c>
      <c r="F69" s="6"/>
      <c r="G69" s="16">
        <f t="shared" ref="G69" si="22">D69*F69</f>
        <v>0</v>
      </c>
      <c r="I69" s="44">
        <f t="shared" si="20"/>
        <v>5</v>
      </c>
      <c r="J69" s="44">
        <f t="shared" ref="J69" si="23">I69/1.14975</f>
        <v>4.3487714720591431</v>
      </c>
      <c r="K69" s="44">
        <f t="shared" si="21"/>
        <v>0</v>
      </c>
      <c r="L69" s="44"/>
    </row>
    <row r="70" spans="1:12" x14ac:dyDescent="0.3">
      <c r="A70" s="41">
        <v>52</v>
      </c>
      <c r="B70" s="41" t="s">
        <v>300</v>
      </c>
      <c r="C70" s="49" t="s">
        <v>9</v>
      </c>
      <c r="D70" s="2">
        <f t="shared" si="5"/>
        <v>4.3487714720591431</v>
      </c>
      <c r="E70" s="2">
        <v>5</v>
      </c>
      <c r="F70" s="6"/>
      <c r="G70" s="16">
        <f t="shared" si="0"/>
        <v>0</v>
      </c>
      <c r="I70" s="44">
        <f t="shared" si="20"/>
        <v>5</v>
      </c>
      <c r="J70" s="44">
        <f t="shared" si="2"/>
        <v>4.3487714720591431</v>
      </c>
      <c r="K70" s="44">
        <f t="shared" si="21"/>
        <v>0</v>
      </c>
      <c r="L70" s="44"/>
    </row>
    <row r="71" spans="1:12" x14ac:dyDescent="0.3">
      <c r="A71" s="41">
        <v>53</v>
      </c>
      <c r="B71" s="41" t="s">
        <v>241</v>
      </c>
      <c r="C71" s="49" t="s">
        <v>9</v>
      </c>
      <c r="D71" s="2">
        <f t="shared" si="5"/>
        <v>4.3487714720591431</v>
      </c>
      <c r="E71" s="2">
        <v>5</v>
      </c>
      <c r="F71" s="6"/>
      <c r="G71" s="16">
        <f t="shared" si="0"/>
        <v>0</v>
      </c>
      <c r="I71" s="44">
        <f t="shared" si="20"/>
        <v>5</v>
      </c>
      <c r="J71" s="44">
        <f t="shared" si="2"/>
        <v>4.3487714720591431</v>
      </c>
      <c r="K71" s="44">
        <f t="shared" si="21"/>
        <v>0</v>
      </c>
      <c r="L71" s="44"/>
    </row>
    <row r="72" spans="1:12" x14ac:dyDescent="0.3">
      <c r="A72" s="41">
        <v>54</v>
      </c>
      <c r="B72" s="41" t="s">
        <v>127</v>
      </c>
      <c r="C72" s="49" t="s">
        <v>9</v>
      </c>
      <c r="D72" s="2">
        <f t="shared" si="5"/>
        <v>4.3487714720591431</v>
      </c>
      <c r="E72" s="2">
        <v>5</v>
      </c>
      <c r="F72" s="6"/>
      <c r="G72" s="16">
        <f t="shared" si="0"/>
        <v>0</v>
      </c>
      <c r="I72" s="44">
        <f t="shared" si="20"/>
        <v>5</v>
      </c>
      <c r="J72" s="44">
        <f t="shared" si="2"/>
        <v>4.3487714720591431</v>
      </c>
      <c r="K72" s="44">
        <f t="shared" si="21"/>
        <v>0</v>
      </c>
      <c r="L72" s="44"/>
    </row>
    <row r="73" spans="1:12" x14ac:dyDescent="0.3">
      <c r="A73" s="41">
        <v>55</v>
      </c>
      <c r="B73" s="41" t="s">
        <v>242</v>
      </c>
      <c r="C73" s="49" t="s">
        <v>243</v>
      </c>
      <c r="D73" s="2">
        <f t="shared" si="5"/>
        <v>4.3487714720591431</v>
      </c>
      <c r="E73" s="2">
        <v>5</v>
      </c>
      <c r="F73" s="6"/>
      <c r="G73" s="16">
        <f t="shared" si="0"/>
        <v>0</v>
      </c>
      <c r="I73" s="44">
        <f t="shared" si="20"/>
        <v>5</v>
      </c>
      <c r="J73" s="44">
        <f t="shared" si="2"/>
        <v>4.3487714720591431</v>
      </c>
      <c r="K73" s="44">
        <f t="shared" si="21"/>
        <v>0</v>
      </c>
      <c r="L73" s="44"/>
    </row>
    <row r="74" spans="1:12" x14ac:dyDescent="0.3">
      <c r="A74" s="41">
        <v>56</v>
      </c>
      <c r="B74" s="41" t="s">
        <v>244</v>
      </c>
      <c r="C74" s="49" t="s">
        <v>243</v>
      </c>
      <c r="D74" s="2">
        <f t="shared" si="5"/>
        <v>4.3487714720591431</v>
      </c>
      <c r="E74" s="2">
        <v>5</v>
      </c>
      <c r="F74" s="6"/>
      <c r="G74" s="16">
        <f t="shared" si="0"/>
        <v>0</v>
      </c>
      <c r="I74" s="44">
        <f t="shared" si="20"/>
        <v>5</v>
      </c>
      <c r="J74" s="44">
        <f t="shared" si="2"/>
        <v>4.3487714720591431</v>
      </c>
      <c r="K74" s="44">
        <f t="shared" si="21"/>
        <v>0</v>
      </c>
      <c r="L74" s="44"/>
    </row>
    <row r="75" spans="1:12" x14ac:dyDescent="0.3">
      <c r="A75" s="41">
        <v>57</v>
      </c>
      <c r="B75" s="41" t="s">
        <v>245</v>
      </c>
      <c r="C75" s="49" t="s">
        <v>243</v>
      </c>
      <c r="D75" s="2">
        <f t="shared" si="5"/>
        <v>4.3487714720591431</v>
      </c>
      <c r="E75" s="2">
        <v>5</v>
      </c>
      <c r="F75" s="6"/>
      <c r="G75" s="16">
        <f t="shared" si="0"/>
        <v>0</v>
      </c>
      <c r="I75" s="44">
        <f t="shared" si="20"/>
        <v>5</v>
      </c>
      <c r="J75" s="44">
        <f t="shared" si="2"/>
        <v>4.3487714720591431</v>
      </c>
      <c r="K75" s="44">
        <f t="shared" si="21"/>
        <v>0</v>
      </c>
      <c r="L75" s="44"/>
    </row>
    <row r="76" spans="1:12" x14ac:dyDescent="0.3">
      <c r="A76" s="41">
        <v>58</v>
      </c>
      <c r="B76" s="41" t="s">
        <v>246</v>
      </c>
      <c r="C76" s="49" t="s">
        <v>243</v>
      </c>
      <c r="D76" s="2">
        <f t="shared" si="5"/>
        <v>4.3487714720591431</v>
      </c>
      <c r="E76" s="2">
        <v>5</v>
      </c>
      <c r="F76" s="6"/>
      <c r="G76" s="16">
        <f t="shared" si="0"/>
        <v>0</v>
      </c>
      <c r="I76" s="44">
        <f t="shared" si="20"/>
        <v>5</v>
      </c>
      <c r="J76" s="44">
        <f t="shared" si="2"/>
        <v>4.3487714720591431</v>
      </c>
      <c r="K76" s="44">
        <f t="shared" si="21"/>
        <v>0</v>
      </c>
      <c r="L76" s="44"/>
    </row>
    <row r="77" spans="1:12" x14ac:dyDescent="0.3">
      <c r="A77" s="41">
        <v>59</v>
      </c>
      <c r="B77" s="41" t="s">
        <v>247</v>
      </c>
      <c r="C77" s="49" t="s">
        <v>243</v>
      </c>
      <c r="D77" s="2">
        <f t="shared" si="5"/>
        <v>4.3487714720591431</v>
      </c>
      <c r="E77" s="2">
        <v>5</v>
      </c>
      <c r="F77" s="6"/>
      <c r="G77" s="16">
        <f t="shared" ref="G77:G141" si="24">D77*F77</f>
        <v>0</v>
      </c>
      <c r="I77" s="44">
        <f t="shared" si="20"/>
        <v>5</v>
      </c>
      <c r="J77" s="44">
        <f t="shared" si="2"/>
        <v>4.3487714720591431</v>
      </c>
      <c r="K77" s="44">
        <f t="shared" si="21"/>
        <v>0</v>
      </c>
      <c r="L77" s="44"/>
    </row>
    <row r="78" spans="1:12" x14ac:dyDescent="0.3">
      <c r="A78" s="41">
        <v>60</v>
      </c>
      <c r="B78" s="41" t="s">
        <v>248</v>
      </c>
      <c r="C78" s="49" t="s">
        <v>9</v>
      </c>
      <c r="D78" s="2">
        <f t="shared" ref="D78:D142" si="25">J78</f>
        <v>4.3487714720591431</v>
      </c>
      <c r="E78" s="2">
        <v>5</v>
      </c>
      <c r="F78" s="6"/>
      <c r="G78" s="16">
        <f t="shared" si="24"/>
        <v>0</v>
      </c>
      <c r="I78" s="44">
        <f t="shared" si="20"/>
        <v>5</v>
      </c>
      <c r="J78" s="44">
        <f t="shared" ref="J78:J142" si="26">I78/1.14975</f>
        <v>4.3487714720591431</v>
      </c>
      <c r="K78" s="44">
        <f t="shared" si="21"/>
        <v>0</v>
      </c>
      <c r="L78" s="44"/>
    </row>
    <row r="79" spans="1:12" x14ac:dyDescent="0.3">
      <c r="A79" s="41">
        <v>61</v>
      </c>
      <c r="B79" s="41" t="s">
        <v>249</v>
      </c>
      <c r="C79" s="49" t="s">
        <v>9</v>
      </c>
      <c r="D79" s="2">
        <f t="shared" si="25"/>
        <v>4.3487714720591431</v>
      </c>
      <c r="E79" s="2">
        <v>5</v>
      </c>
      <c r="F79" s="6"/>
      <c r="G79" s="16">
        <f t="shared" si="24"/>
        <v>0</v>
      </c>
      <c r="I79" s="44">
        <f t="shared" si="20"/>
        <v>5</v>
      </c>
      <c r="J79" s="44">
        <f t="shared" si="26"/>
        <v>4.3487714720591431</v>
      </c>
      <c r="K79" s="44">
        <f t="shared" si="21"/>
        <v>0</v>
      </c>
      <c r="L79" s="44"/>
    </row>
    <row r="80" spans="1:12" x14ac:dyDescent="0.3">
      <c r="A80" s="41">
        <v>62</v>
      </c>
      <c r="B80" s="41" t="s">
        <v>250</v>
      </c>
      <c r="C80" s="49" t="s">
        <v>9</v>
      </c>
      <c r="D80" s="2">
        <f t="shared" si="25"/>
        <v>4.3487714720591431</v>
      </c>
      <c r="E80" s="2">
        <v>5</v>
      </c>
      <c r="F80" s="6"/>
      <c r="G80" s="16">
        <f t="shared" si="24"/>
        <v>0</v>
      </c>
      <c r="I80" s="44">
        <f t="shared" si="20"/>
        <v>5</v>
      </c>
      <c r="J80" s="44">
        <f t="shared" si="26"/>
        <v>4.3487714720591431</v>
      </c>
      <c r="K80" s="44">
        <f t="shared" si="21"/>
        <v>0</v>
      </c>
      <c r="L80" s="44"/>
    </row>
    <row r="81" spans="1:12" x14ac:dyDescent="0.3">
      <c r="A81" s="41">
        <v>63</v>
      </c>
      <c r="B81" s="41" t="s">
        <v>251</v>
      </c>
      <c r="C81" s="49" t="s">
        <v>9</v>
      </c>
      <c r="D81" s="2">
        <f t="shared" si="25"/>
        <v>6.0882800608828003</v>
      </c>
      <c r="E81" s="2">
        <v>7</v>
      </c>
      <c r="F81" s="6"/>
      <c r="G81" s="16">
        <f t="shared" si="24"/>
        <v>0</v>
      </c>
      <c r="I81" s="44">
        <f t="shared" si="20"/>
        <v>7</v>
      </c>
      <c r="J81" s="44">
        <f t="shared" si="26"/>
        <v>6.0882800608828003</v>
      </c>
      <c r="K81" s="44">
        <f t="shared" si="21"/>
        <v>0</v>
      </c>
      <c r="L81" s="44"/>
    </row>
    <row r="82" spans="1:12" x14ac:dyDescent="0.3">
      <c r="A82" s="41">
        <v>64</v>
      </c>
      <c r="B82" s="41" t="s">
        <v>252</v>
      </c>
      <c r="C82" s="49" t="s">
        <v>9</v>
      </c>
      <c r="D82" s="2">
        <f t="shared" si="25"/>
        <v>4.3487714720591431</v>
      </c>
      <c r="E82" s="2">
        <v>5</v>
      </c>
      <c r="F82" s="6"/>
      <c r="G82" s="16">
        <f t="shared" si="24"/>
        <v>0</v>
      </c>
      <c r="I82" s="44">
        <f t="shared" si="20"/>
        <v>5</v>
      </c>
      <c r="J82" s="44">
        <f t="shared" si="26"/>
        <v>4.3487714720591431</v>
      </c>
      <c r="K82" s="44">
        <f t="shared" si="21"/>
        <v>0</v>
      </c>
      <c r="L82" s="44"/>
    </row>
    <row r="83" spans="1:12" x14ac:dyDescent="0.3">
      <c r="A83" s="41">
        <v>65</v>
      </c>
      <c r="B83" s="41" t="s">
        <v>303</v>
      </c>
      <c r="C83" s="49" t="s">
        <v>9</v>
      </c>
      <c r="D83" s="2">
        <f t="shared" si="25"/>
        <v>4.3487714720591431</v>
      </c>
      <c r="E83" s="2">
        <v>5</v>
      </c>
      <c r="F83" s="6"/>
      <c r="G83" s="16">
        <f t="shared" si="24"/>
        <v>0</v>
      </c>
      <c r="I83" s="44">
        <f t="shared" si="20"/>
        <v>5</v>
      </c>
      <c r="J83" s="44">
        <f t="shared" si="26"/>
        <v>4.3487714720591431</v>
      </c>
      <c r="K83" s="44">
        <f t="shared" si="21"/>
        <v>0</v>
      </c>
      <c r="L83" s="44"/>
    </row>
    <row r="84" spans="1:12" x14ac:dyDescent="0.3">
      <c r="A84" s="41">
        <v>66</v>
      </c>
      <c r="B84" s="41" t="s">
        <v>304</v>
      </c>
      <c r="C84" s="49" t="s">
        <v>9</v>
      </c>
      <c r="D84" s="2">
        <f t="shared" si="25"/>
        <v>4.3487714720591431</v>
      </c>
      <c r="E84" s="2">
        <v>5</v>
      </c>
      <c r="F84" s="6"/>
      <c r="G84" s="16">
        <f t="shared" si="24"/>
        <v>0</v>
      </c>
      <c r="I84" s="44">
        <f t="shared" si="20"/>
        <v>5</v>
      </c>
      <c r="J84" s="44">
        <f t="shared" si="26"/>
        <v>4.3487714720591431</v>
      </c>
      <c r="K84" s="44">
        <f t="shared" si="21"/>
        <v>0</v>
      </c>
      <c r="L84" s="44"/>
    </row>
    <row r="85" spans="1:12" x14ac:dyDescent="0.3">
      <c r="A85" s="41">
        <v>67</v>
      </c>
      <c r="B85" s="41" t="s">
        <v>253</v>
      </c>
      <c r="C85" s="49" t="s">
        <v>9</v>
      </c>
      <c r="D85" s="2">
        <f t="shared" si="25"/>
        <v>4.3487714720591431</v>
      </c>
      <c r="E85" s="2">
        <v>5</v>
      </c>
      <c r="F85" s="6"/>
      <c r="G85" s="16">
        <f t="shared" si="24"/>
        <v>0</v>
      </c>
      <c r="I85" s="44">
        <f t="shared" si="20"/>
        <v>5</v>
      </c>
      <c r="J85" s="44">
        <f t="shared" si="26"/>
        <v>4.3487714720591431</v>
      </c>
      <c r="K85" s="44">
        <f t="shared" si="21"/>
        <v>0</v>
      </c>
      <c r="L85" s="44"/>
    </row>
    <row r="86" spans="1:12" x14ac:dyDescent="0.3">
      <c r="A86" s="41">
        <v>68</v>
      </c>
      <c r="B86" s="41" t="s">
        <v>254</v>
      </c>
      <c r="C86" s="49" t="s">
        <v>9</v>
      </c>
      <c r="D86" s="2">
        <f t="shared" si="25"/>
        <v>4.3487714720591431</v>
      </c>
      <c r="E86" s="2">
        <v>5</v>
      </c>
      <c r="F86" s="6"/>
      <c r="G86" s="16">
        <f t="shared" si="24"/>
        <v>0</v>
      </c>
      <c r="I86" s="44">
        <f t="shared" si="20"/>
        <v>5</v>
      </c>
      <c r="J86" s="44">
        <f t="shared" si="26"/>
        <v>4.3487714720591431</v>
      </c>
      <c r="K86" s="44">
        <f t="shared" si="21"/>
        <v>0</v>
      </c>
      <c r="L86" s="44"/>
    </row>
    <row r="87" spans="1:12" x14ac:dyDescent="0.3">
      <c r="A87" s="41">
        <v>69</v>
      </c>
      <c r="B87" s="41" t="s">
        <v>255</v>
      </c>
      <c r="C87" s="49" t="s">
        <v>9</v>
      </c>
      <c r="D87" s="2">
        <f t="shared" si="25"/>
        <v>4.3487714720591431</v>
      </c>
      <c r="E87" s="2">
        <v>5</v>
      </c>
      <c r="F87" s="6"/>
      <c r="G87" s="16">
        <f t="shared" si="24"/>
        <v>0</v>
      </c>
      <c r="I87" s="44">
        <f t="shared" si="20"/>
        <v>5</v>
      </c>
      <c r="J87" s="44">
        <f t="shared" si="26"/>
        <v>4.3487714720591431</v>
      </c>
      <c r="K87" s="44">
        <f t="shared" si="21"/>
        <v>0</v>
      </c>
      <c r="L87" s="44"/>
    </row>
    <row r="88" spans="1:12" x14ac:dyDescent="0.3">
      <c r="A88" s="41">
        <v>70</v>
      </c>
      <c r="B88" s="41" t="s">
        <v>302</v>
      </c>
      <c r="C88" s="49" t="s">
        <v>9</v>
      </c>
      <c r="D88" s="2">
        <f t="shared" ref="D88" si="27">J88</f>
        <v>4.3487714720591431</v>
      </c>
      <c r="E88" s="2">
        <v>5</v>
      </c>
      <c r="F88" s="6"/>
      <c r="G88" s="16">
        <f t="shared" ref="G88" si="28">D88*F88</f>
        <v>0</v>
      </c>
      <c r="I88" s="44">
        <f t="shared" si="20"/>
        <v>5</v>
      </c>
      <c r="J88" s="44">
        <f t="shared" ref="J88" si="29">I88/1.14975</f>
        <v>4.3487714720591431</v>
      </c>
      <c r="K88" s="44">
        <f t="shared" si="21"/>
        <v>0</v>
      </c>
      <c r="L88" s="44"/>
    </row>
    <row r="89" spans="1:12" x14ac:dyDescent="0.3">
      <c r="A89" s="41">
        <v>71</v>
      </c>
      <c r="B89" s="41" t="s">
        <v>256</v>
      </c>
      <c r="C89" s="49" t="s">
        <v>9</v>
      </c>
      <c r="D89" s="2">
        <f t="shared" si="25"/>
        <v>4.3487714720591431</v>
      </c>
      <c r="E89" s="2">
        <v>5</v>
      </c>
      <c r="F89" s="6"/>
      <c r="G89" s="16">
        <f t="shared" si="24"/>
        <v>0</v>
      </c>
      <c r="I89" s="44">
        <f t="shared" si="20"/>
        <v>5</v>
      </c>
      <c r="J89" s="44">
        <f t="shared" si="26"/>
        <v>4.3487714720591431</v>
      </c>
      <c r="K89" s="44">
        <f t="shared" si="21"/>
        <v>0</v>
      </c>
      <c r="L89" s="44"/>
    </row>
    <row r="90" spans="1:12" x14ac:dyDescent="0.3">
      <c r="A90" s="41">
        <v>72</v>
      </c>
      <c r="B90" s="41" t="s">
        <v>20</v>
      </c>
      <c r="C90" s="49" t="s">
        <v>9</v>
      </c>
      <c r="D90" s="2">
        <f t="shared" si="25"/>
        <v>4.3487714720591431</v>
      </c>
      <c r="E90" s="2">
        <v>5</v>
      </c>
      <c r="F90" s="6"/>
      <c r="G90" s="16">
        <f t="shared" si="24"/>
        <v>0</v>
      </c>
      <c r="I90" s="44">
        <f t="shared" si="20"/>
        <v>5</v>
      </c>
      <c r="J90" s="44">
        <f t="shared" si="26"/>
        <v>4.3487714720591431</v>
      </c>
      <c r="K90" s="44">
        <f t="shared" si="21"/>
        <v>0</v>
      </c>
      <c r="L90" s="44"/>
    </row>
    <row r="91" spans="1:12" x14ac:dyDescent="0.3">
      <c r="A91" s="41">
        <v>73</v>
      </c>
      <c r="B91" s="41" t="s">
        <v>257</v>
      </c>
      <c r="C91" s="49" t="s">
        <v>9</v>
      </c>
      <c r="D91" s="2">
        <f t="shared" si="25"/>
        <v>4.3487714720591431</v>
      </c>
      <c r="E91" s="2">
        <v>5</v>
      </c>
      <c r="F91" s="6"/>
      <c r="G91" s="16">
        <f t="shared" si="24"/>
        <v>0</v>
      </c>
      <c r="I91" s="44">
        <f t="shared" si="20"/>
        <v>5</v>
      </c>
      <c r="J91" s="44">
        <f t="shared" si="26"/>
        <v>4.3487714720591431</v>
      </c>
      <c r="K91" s="44">
        <f t="shared" si="21"/>
        <v>0</v>
      </c>
      <c r="L91" s="44"/>
    </row>
    <row r="92" spans="1:12" x14ac:dyDescent="0.3">
      <c r="A92" s="41">
        <v>74</v>
      </c>
      <c r="B92" s="41" t="s">
        <v>258</v>
      </c>
      <c r="C92" s="49" t="s">
        <v>9</v>
      </c>
      <c r="D92" s="2">
        <f t="shared" si="25"/>
        <v>4.3487714720591431</v>
      </c>
      <c r="E92" s="2">
        <v>5</v>
      </c>
      <c r="F92" s="6"/>
      <c r="G92" s="16">
        <f t="shared" si="24"/>
        <v>0</v>
      </c>
      <c r="I92" s="44">
        <f t="shared" si="20"/>
        <v>5</v>
      </c>
      <c r="J92" s="44">
        <f t="shared" si="26"/>
        <v>4.3487714720591431</v>
      </c>
      <c r="K92" s="44">
        <f t="shared" si="21"/>
        <v>0</v>
      </c>
      <c r="L92" s="44"/>
    </row>
    <row r="93" spans="1:12" x14ac:dyDescent="0.3">
      <c r="A93" s="41">
        <v>75</v>
      </c>
      <c r="B93" s="41" t="s">
        <v>259</v>
      </c>
      <c r="C93" s="49" t="s">
        <v>9</v>
      </c>
      <c r="D93" s="2">
        <f t="shared" si="25"/>
        <v>4.3487714720591431</v>
      </c>
      <c r="E93" s="2">
        <v>5</v>
      </c>
      <c r="F93" s="6"/>
      <c r="G93" s="16">
        <f t="shared" si="24"/>
        <v>0</v>
      </c>
      <c r="I93" s="44">
        <f t="shared" si="20"/>
        <v>5</v>
      </c>
      <c r="J93" s="44">
        <f t="shared" si="26"/>
        <v>4.3487714720591431</v>
      </c>
      <c r="K93" s="44">
        <f t="shared" si="21"/>
        <v>0</v>
      </c>
      <c r="L93" s="44"/>
    </row>
    <row r="94" spans="1:12" x14ac:dyDescent="0.3">
      <c r="A94" s="41">
        <v>76</v>
      </c>
      <c r="B94" s="41" t="s">
        <v>260</v>
      </c>
      <c r="C94" s="49" t="s">
        <v>9</v>
      </c>
      <c r="D94" s="2">
        <f t="shared" si="25"/>
        <v>4.3487714720591431</v>
      </c>
      <c r="E94" s="2">
        <v>5</v>
      </c>
      <c r="F94" s="6"/>
      <c r="G94" s="16">
        <f t="shared" si="24"/>
        <v>0</v>
      </c>
      <c r="I94" s="44">
        <f t="shared" si="20"/>
        <v>5</v>
      </c>
      <c r="J94" s="44">
        <f t="shared" si="26"/>
        <v>4.3487714720591431</v>
      </c>
      <c r="K94" s="44">
        <f t="shared" si="21"/>
        <v>0</v>
      </c>
      <c r="L94" s="44"/>
    </row>
    <row r="95" spans="1:12" x14ac:dyDescent="0.3">
      <c r="A95" s="41">
        <v>77</v>
      </c>
      <c r="B95" s="41" t="s">
        <v>261</v>
      </c>
      <c r="C95" s="49" t="s">
        <v>9</v>
      </c>
      <c r="D95" s="2">
        <f t="shared" si="25"/>
        <v>4.3487714720591431</v>
      </c>
      <c r="E95" s="2">
        <v>5</v>
      </c>
      <c r="F95" s="6"/>
      <c r="G95" s="16">
        <f t="shared" si="24"/>
        <v>0</v>
      </c>
      <c r="I95" s="44">
        <f t="shared" si="20"/>
        <v>5</v>
      </c>
      <c r="J95" s="44">
        <f t="shared" si="26"/>
        <v>4.3487714720591431</v>
      </c>
      <c r="K95" s="44">
        <f t="shared" si="21"/>
        <v>0</v>
      </c>
      <c r="L95" s="44"/>
    </row>
    <row r="96" spans="1:12" x14ac:dyDescent="0.3">
      <c r="A96" s="41">
        <v>78</v>
      </c>
      <c r="B96" s="41" t="s">
        <v>262</v>
      </c>
      <c r="C96" s="49" t="s">
        <v>13</v>
      </c>
      <c r="D96" s="2">
        <f t="shared" si="25"/>
        <v>4.3487714720591431</v>
      </c>
      <c r="E96" s="2">
        <v>5</v>
      </c>
      <c r="F96" s="6"/>
      <c r="G96" s="16">
        <f t="shared" si="24"/>
        <v>0</v>
      </c>
      <c r="I96" s="44">
        <f t="shared" si="20"/>
        <v>5</v>
      </c>
      <c r="J96" s="44">
        <f t="shared" si="26"/>
        <v>4.3487714720591431</v>
      </c>
      <c r="K96" s="44">
        <f t="shared" si="21"/>
        <v>0</v>
      </c>
      <c r="L96" s="44"/>
    </row>
    <row r="97" spans="1:12" x14ac:dyDescent="0.3">
      <c r="A97" s="41">
        <v>79</v>
      </c>
      <c r="B97" s="41" t="s">
        <v>263</v>
      </c>
      <c r="C97" s="49" t="s">
        <v>13</v>
      </c>
      <c r="D97" s="2">
        <f t="shared" si="25"/>
        <v>4.3487714720591431</v>
      </c>
      <c r="E97" s="2">
        <v>5</v>
      </c>
      <c r="F97" s="6"/>
      <c r="G97" s="16">
        <f t="shared" si="24"/>
        <v>0</v>
      </c>
      <c r="I97" s="44">
        <f t="shared" ref="I97:I128" si="30">E97</f>
        <v>5</v>
      </c>
      <c r="J97" s="44">
        <f t="shared" si="26"/>
        <v>4.3487714720591431</v>
      </c>
      <c r="K97" s="44">
        <f t="shared" ref="K97:K128" si="31">F97*I97</f>
        <v>0</v>
      </c>
      <c r="L97" s="44"/>
    </row>
    <row r="98" spans="1:12" x14ac:dyDescent="0.3">
      <c r="A98" s="41">
        <v>80</v>
      </c>
      <c r="B98" s="41" t="s">
        <v>264</v>
      </c>
      <c r="C98" s="49" t="s">
        <v>13</v>
      </c>
      <c r="D98" s="2">
        <f t="shared" si="25"/>
        <v>4.3487714720591431</v>
      </c>
      <c r="E98" s="2">
        <v>5</v>
      </c>
      <c r="F98" s="6"/>
      <c r="G98" s="16">
        <f t="shared" si="24"/>
        <v>0</v>
      </c>
      <c r="I98" s="44">
        <f t="shared" si="30"/>
        <v>5</v>
      </c>
      <c r="J98" s="44">
        <f t="shared" si="26"/>
        <v>4.3487714720591431</v>
      </c>
      <c r="K98" s="44">
        <f t="shared" si="31"/>
        <v>0</v>
      </c>
      <c r="L98" s="44"/>
    </row>
    <row r="99" spans="1:12" x14ac:dyDescent="0.3">
      <c r="A99" s="41">
        <v>81</v>
      </c>
      <c r="B99" s="41" t="s">
        <v>265</v>
      </c>
      <c r="C99" s="49" t="s">
        <v>13</v>
      </c>
      <c r="D99" s="2">
        <f t="shared" si="25"/>
        <v>4.3487714720591431</v>
      </c>
      <c r="E99" s="2">
        <v>5</v>
      </c>
      <c r="F99" s="6"/>
      <c r="G99" s="16">
        <f t="shared" si="24"/>
        <v>0</v>
      </c>
      <c r="I99" s="44">
        <f t="shared" si="30"/>
        <v>5</v>
      </c>
      <c r="J99" s="44">
        <f t="shared" si="26"/>
        <v>4.3487714720591431</v>
      </c>
      <c r="K99" s="44">
        <f t="shared" si="31"/>
        <v>0</v>
      </c>
      <c r="L99" s="44"/>
    </row>
    <row r="100" spans="1:12" x14ac:dyDescent="0.3">
      <c r="A100" s="41">
        <v>82</v>
      </c>
      <c r="B100" s="41" t="s">
        <v>266</v>
      </c>
      <c r="C100" s="49" t="s">
        <v>13</v>
      </c>
      <c r="D100" s="2">
        <f t="shared" si="25"/>
        <v>4.3487714720591431</v>
      </c>
      <c r="E100" s="2">
        <v>5</v>
      </c>
      <c r="F100" s="6"/>
      <c r="G100" s="16">
        <f t="shared" si="24"/>
        <v>0</v>
      </c>
      <c r="I100" s="44">
        <f t="shared" si="30"/>
        <v>5</v>
      </c>
      <c r="J100" s="44">
        <f t="shared" si="26"/>
        <v>4.3487714720591431</v>
      </c>
      <c r="K100" s="44">
        <f t="shared" si="31"/>
        <v>0</v>
      </c>
      <c r="L100" s="44"/>
    </row>
    <row r="101" spans="1:12" x14ac:dyDescent="0.3">
      <c r="A101" s="41">
        <v>83</v>
      </c>
      <c r="B101" s="41" t="s">
        <v>267</v>
      </c>
      <c r="C101" s="49" t="s">
        <v>13</v>
      </c>
      <c r="D101" s="2">
        <f t="shared" si="25"/>
        <v>4.3487714720591431</v>
      </c>
      <c r="E101" s="2">
        <v>5</v>
      </c>
      <c r="F101" s="6"/>
      <c r="G101" s="16">
        <f t="shared" si="24"/>
        <v>0</v>
      </c>
      <c r="I101" s="44">
        <f t="shared" si="30"/>
        <v>5</v>
      </c>
      <c r="J101" s="44">
        <f t="shared" si="26"/>
        <v>4.3487714720591431</v>
      </c>
      <c r="K101" s="44">
        <f t="shared" si="31"/>
        <v>0</v>
      </c>
      <c r="L101" s="44"/>
    </row>
    <row r="102" spans="1:12" x14ac:dyDescent="0.3">
      <c r="A102" s="41">
        <v>84</v>
      </c>
      <c r="B102" s="41" t="s">
        <v>268</v>
      </c>
      <c r="C102" s="49" t="s">
        <v>13</v>
      </c>
      <c r="D102" s="2">
        <f t="shared" si="25"/>
        <v>4.3487714720591431</v>
      </c>
      <c r="E102" s="2">
        <v>5</v>
      </c>
      <c r="F102" s="6"/>
      <c r="G102" s="16">
        <f t="shared" si="24"/>
        <v>0</v>
      </c>
      <c r="I102" s="44">
        <f t="shared" si="30"/>
        <v>5</v>
      </c>
      <c r="J102" s="44">
        <f t="shared" si="26"/>
        <v>4.3487714720591431</v>
      </c>
      <c r="K102" s="44">
        <f t="shared" si="31"/>
        <v>0</v>
      </c>
      <c r="L102" s="44"/>
    </row>
    <row r="103" spans="1:12" x14ac:dyDescent="0.3">
      <c r="A103" s="41">
        <v>85</v>
      </c>
      <c r="B103" s="41" t="s">
        <v>307</v>
      </c>
      <c r="C103" s="49" t="s">
        <v>9</v>
      </c>
      <c r="D103" s="2">
        <f t="shared" ref="D103" si="32">J103</f>
        <v>4.3487714720591431</v>
      </c>
      <c r="E103" s="2">
        <v>5</v>
      </c>
      <c r="F103" s="6"/>
      <c r="G103" s="16">
        <f t="shared" ref="G103" si="33">D103*F103</f>
        <v>0</v>
      </c>
      <c r="I103" s="44">
        <f t="shared" si="30"/>
        <v>5</v>
      </c>
      <c r="J103" s="44">
        <f t="shared" ref="J103" si="34">I103/1.14975</f>
        <v>4.3487714720591431</v>
      </c>
      <c r="K103" s="44">
        <f t="shared" si="31"/>
        <v>0</v>
      </c>
      <c r="L103" s="44"/>
    </row>
    <row r="104" spans="1:12" x14ac:dyDescent="0.3">
      <c r="A104" s="41">
        <v>86</v>
      </c>
      <c r="B104" s="41" t="s">
        <v>307</v>
      </c>
      <c r="C104" s="49" t="s">
        <v>11</v>
      </c>
      <c r="D104" s="2">
        <f t="shared" ref="D104" si="35">J104</f>
        <v>8.6975429441182861</v>
      </c>
      <c r="E104" s="2">
        <v>10</v>
      </c>
      <c r="F104" s="6"/>
      <c r="G104" s="16">
        <f t="shared" ref="G104" si="36">D104*F104</f>
        <v>0</v>
      </c>
      <c r="I104" s="44">
        <f t="shared" si="30"/>
        <v>10</v>
      </c>
      <c r="J104" s="44">
        <f t="shared" ref="J104" si="37">I104/1.14975</f>
        <v>8.6975429441182861</v>
      </c>
      <c r="K104" s="44">
        <f t="shared" si="31"/>
        <v>0</v>
      </c>
      <c r="L104" s="44"/>
    </row>
    <row r="105" spans="1:12" x14ac:dyDescent="0.3">
      <c r="A105" s="41">
        <v>87</v>
      </c>
      <c r="B105" s="41" t="s">
        <v>25</v>
      </c>
      <c r="C105" s="49" t="s">
        <v>9</v>
      </c>
      <c r="D105" s="2">
        <f t="shared" si="25"/>
        <v>4.3487714720591431</v>
      </c>
      <c r="E105" s="2">
        <v>5</v>
      </c>
      <c r="F105" s="6"/>
      <c r="G105" s="16">
        <f t="shared" si="24"/>
        <v>0</v>
      </c>
      <c r="I105" s="44">
        <f t="shared" si="30"/>
        <v>5</v>
      </c>
      <c r="J105" s="44">
        <f t="shared" si="26"/>
        <v>4.3487714720591431</v>
      </c>
      <c r="K105" s="44">
        <f t="shared" si="31"/>
        <v>0</v>
      </c>
      <c r="L105" s="44"/>
    </row>
    <row r="106" spans="1:12" x14ac:dyDescent="0.3">
      <c r="A106" s="41">
        <v>88</v>
      </c>
      <c r="B106" s="41" t="s">
        <v>25</v>
      </c>
      <c r="C106" s="49" t="s">
        <v>11</v>
      </c>
      <c r="D106" s="2">
        <f t="shared" si="25"/>
        <v>8.6975429441182861</v>
      </c>
      <c r="E106" s="2">
        <v>10</v>
      </c>
      <c r="F106" s="6"/>
      <c r="G106" s="16">
        <f t="shared" si="24"/>
        <v>0</v>
      </c>
      <c r="I106" s="44">
        <f t="shared" si="30"/>
        <v>10</v>
      </c>
      <c r="J106" s="44">
        <f t="shared" si="26"/>
        <v>8.6975429441182861</v>
      </c>
      <c r="K106" s="44">
        <f t="shared" si="31"/>
        <v>0</v>
      </c>
      <c r="L106" s="44"/>
    </row>
    <row r="107" spans="1:12" x14ac:dyDescent="0.3">
      <c r="A107" s="41">
        <v>89</v>
      </c>
      <c r="B107" s="41" t="s">
        <v>21</v>
      </c>
      <c r="C107" s="49" t="s">
        <v>9</v>
      </c>
      <c r="D107" s="2">
        <f t="shared" si="25"/>
        <v>4.3487714720591431</v>
      </c>
      <c r="E107" s="2">
        <v>5</v>
      </c>
      <c r="F107" s="6"/>
      <c r="G107" s="16">
        <f t="shared" si="24"/>
        <v>0</v>
      </c>
      <c r="I107" s="44">
        <f t="shared" si="30"/>
        <v>5</v>
      </c>
      <c r="J107" s="44">
        <f t="shared" si="26"/>
        <v>4.3487714720591431</v>
      </c>
      <c r="K107" s="44">
        <f t="shared" si="31"/>
        <v>0</v>
      </c>
      <c r="L107" s="44"/>
    </row>
    <row r="108" spans="1:12" x14ac:dyDescent="0.3">
      <c r="A108" s="41">
        <v>90</v>
      </c>
      <c r="B108" s="41" t="s">
        <v>21</v>
      </c>
      <c r="C108" s="49" t="s">
        <v>11</v>
      </c>
      <c r="D108" s="2">
        <f t="shared" si="25"/>
        <v>8.6975429441182861</v>
      </c>
      <c r="E108" s="2">
        <v>10</v>
      </c>
      <c r="F108" s="6"/>
      <c r="G108" s="16">
        <f t="shared" si="24"/>
        <v>0</v>
      </c>
      <c r="I108" s="44">
        <f t="shared" si="30"/>
        <v>10</v>
      </c>
      <c r="J108" s="44">
        <f t="shared" si="26"/>
        <v>8.6975429441182861</v>
      </c>
      <c r="K108" s="44">
        <f t="shared" si="31"/>
        <v>0</v>
      </c>
      <c r="L108" s="44"/>
    </row>
    <row r="109" spans="1:12" x14ac:dyDescent="0.3">
      <c r="A109" s="41">
        <v>91</v>
      </c>
      <c r="B109" s="41" t="s">
        <v>305</v>
      </c>
      <c r="C109" s="49" t="s">
        <v>9</v>
      </c>
      <c r="D109" s="2">
        <f t="shared" si="25"/>
        <v>4.3487714720591431</v>
      </c>
      <c r="E109" s="2">
        <v>5</v>
      </c>
      <c r="F109" s="6"/>
      <c r="G109" s="16">
        <f t="shared" si="24"/>
        <v>0</v>
      </c>
      <c r="I109" s="44">
        <f t="shared" si="30"/>
        <v>5</v>
      </c>
      <c r="J109" s="44">
        <f t="shared" si="26"/>
        <v>4.3487714720591431</v>
      </c>
      <c r="K109" s="44">
        <f t="shared" si="31"/>
        <v>0</v>
      </c>
      <c r="L109" s="44"/>
    </row>
    <row r="110" spans="1:12" x14ac:dyDescent="0.3">
      <c r="A110" s="41">
        <v>92</v>
      </c>
      <c r="B110" s="41" t="s">
        <v>269</v>
      </c>
      <c r="C110" s="49" t="s">
        <v>9</v>
      </c>
      <c r="D110" s="2">
        <f t="shared" si="25"/>
        <v>4.3487714720591431</v>
      </c>
      <c r="E110" s="2">
        <v>5</v>
      </c>
      <c r="F110" s="6"/>
      <c r="G110" s="16">
        <f t="shared" si="24"/>
        <v>0</v>
      </c>
      <c r="I110" s="44">
        <f t="shared" si="30"/>
        <v>5</v>
      </c>
      <c r="J110" s="44">
        <f t="shared" si="26"/>
        <v>4.3487714720591431</v>
      </c>
      <c r="K110" s="44">
        <f t="shared" si="31"/>
        <v>0</v>
      </c>
      <c r="L110" s="44"/>
    </row>
    <row r="111" spans="1:12" x14ac:dyDescent="0.3">
      <c r="A111" s="41">
        <v>93</v>
      </c>
      <c r="B111" s="41" t="s">
        <v>23</v>
      </c>
      <c r="C111" s="49" t="s">
        <v>9</v>
      </c>
      <c r="D111" s="2">
        <f t="shared" si="25"/>
        <v>4.3487714720591431</v>
      </c>
      <c r="E111" s="2">
        <v>5</v>
      </c>
      <c r="F111" s="6"/>
      <c r="G111" s="16">
        <f t="shared" si="24"/>
        <v>0</v>
      </c>
      <c r="I111" s="44">
        <f t="shared" si="30"/>
        <v>5</v>
      </c>
      <c r="J111" s="44">
        <f t="shared" si="26"/>
        <v>4.3487714720591431</v>
      </c>
      <c r="K111" s="44">
        <f t="shared" si="31"/>
        <v>0</v>
      </c>
      <c r="L111" s="44"/>
    </row>
    <row r="112" spans="1:12" x14ac:dyDescent="0.3">
      <c r="A112" s="41">
        <v>94</v>
      </c>
      <c r="B112" s="41" t="s">
        <v>24</v>
      </c>
      <c r="C112" s="49" t="s">
        <v>9</v>
      </c>
      <c r="D112" s="2">
        <f t="shared" si="25"/>
        <v>4.3487714720591431</v>
      </c>
      <c r="E112" s="2">
        <v>5</v>
      </c>
      <c r="F112" s="6"/>
      <c r="G112" s="16">
        <f t="shared" si="24"/>
        <v>0</v>
      </c>
      <c r="I112" s="44">
        <f t="shared" si="30"/>
        <v>5</v>
      </c>
      <c r="J112" s="44">
        <f t="shared" si="26"/>
        <v>4.3487714720591431</v>
      </c>
      <c r="K112" s="44">
        <f t="shared" si="31"/>
        <v>0</v>
      </c>
      <c r="L112" s="44"/>
    </row>
    <row r="113" spans="1:12" x14ac:dyDescent="0.3">
      <c r="A113" s="41">
        <v>95</v>
      </c>
      <c r="B113" s="41" t="s">
        <v>26</v>
      </c>
      <c r="C113" s="49" t="s">
        <v>9</v>
      </c>
      <c r="D113" s="2">
        <f t="shared" si="25"/>
        <v>4.3487714720591431</v>
      </c>
      <c r="E113" s="2">
        <v>5</v>
      </c>
      <c r="F113" s="6"/>
      <c r="G113" s="16">
        <f t="shared" si="24"/>
        <v>0</v>
      </c>
      <c r="I113" s="44">
        <f t="shared" si="30"/>
        <v>5</v>
      </c>
      <c r="J113" s="44">
        <f t="shared" si="26"/>
        <v>4.3487714720591431</v>
      </c>
      <c r="K113" s="44">
        <f t="shared" si="31"/>
        <v>0</v>
      </c>
      <c r="L113" s="44"/>
    </row>
    <row r="114" spans="1:12" x14ac:dyDescent="0.3">
      <c r="A114" s="41">
        <v>96</v>
      </c>
      <c r="B114" s="41" t="s">
        <v>26</v>
      </c>
      <c r="C114" s="49" t="s">
        <v>11</v>
      </c>
      <c r="D114" s="2">
        <f t="shared" si="25"/>
        <v>8.6975429441182861</v>
      </c>
      <c r="E114" s="2">
        <v>10</v>
      </c>
      <c r="F114" s="6"/>
      <c r="G114" s="16">
        <f t="shared" si="24"/>
        <v>0</v>
      </c>
      <c r="I114" s="44">
        <f t="shared" si="30"/>
        <v>10</v>
      </c>
      <c r="J114" s="44">
        <f t="shared" si="26"/>
        <v>8.6975429441182861</v>
      </c>
      <c r="K114" s="44">
        <f t="shared" si="31"/>
        <v>0</v>
      </c>
      <c r="L114" s="44"/>
    </row>
    <row r="115" spans="1:12" x14ac:dyDescent="0.3">
      <c r="A115" s="41">
        <v>97</v>
      </c>
      <c r="B115" s="41" t="s">
        <v>22</v>
      </c>
      <c r="C115" s="49" t="s">
        <v>9</v>
      </c>
      <c r="D115" s="2">
        <f t="shared" si="25"/>
        <v>4.3487714720591431</v>
      </c>
      <c r="E115" s="2">
        <v>5</v>
      </c>
      <c r="F115" s="6"/>
      <c r="G115" s="16">
        <f t="shared" si="24"/>
        <v>0</v>
      </c>
      <c r="I115" s="44">
        <f t="shared" si="30"/>
        <v>5</v>
      </c>
      <c r="J115" s="44">
        <f t="shared" si="26"/>
        <v>4.3487714720591431</v>
      </c>
      <c r="K115" s="44">
        <f t="shared" si="31"/>
        <v>0</v>
      </c>
      <c r="L115" s="44"/>
    </row>
    <row r="116" spans="1:12" x14ac:dyDescent="0.3">
      <c r="A116" s="41">
        <v>98</v>
      </c>
      <c r="B116" s="41" t="s">
        <v>308</v>
      </c>
      <c r="C116" s="49" t="s">
        <v>9</v>
      </c>
      <c r="D116" s="2">
        <f t="shared" ref="D116" si="38">J116</f>
        <v>4.3487714720591431</v>
      </c>
      <c r="E116" s="2">
        <v>5</v>
      </c>
      <c r="F116" s="6"/>
      <c r="G116" s="16">
        <f t="shared" ref="G116" si="39">D116*F116</f>
        <v>0</v>
      </c>
      <c r="I116" s="44">
        <f t="shared" si="30"/>
        <v>5</v>
      </c>
      <c r="J116" s="44">
        <f t="shared" ref="J116" si="40">I116/1.14975</f>
        <v>4.3487714720591431</v>
      </c>
      <c r="K116" s="44">
        <f t="shared" si="31"/>
        <v>0</v>
      </c>
      <c r="L116" s="44"/>
    </row>
    <row r="117" spans="1:12" x14ac:dyDescent="0.3">
      <c r="A117" s="41">
        <v>99</v>
      </c>
      <c r="B117" s="41" t="s">
        <v>306</v>
      </c>
      <c r="C117" s="49" t="s">
        <v>9</v>
      </c>
      <c r="D117" s="2">
        <f t="shared" ref="D117" si="41">J117</f>
        <v>4.3487714720591431</v>
      </c>
      <c r="E117" s="2">
        <v>5</v>
      </c>
      <c r="F117" s="6"/>
      <c r="G117" s="16">
        <f t="shared" ref="G117" si="42">D117*F117</f>
        <v>0</v>
      </c>
      <c r="I117" s="44">
        <f t="shared" si="30"/>
        <v>5</v>
      </c>
      <c r="J117" s="44">
        <f t="shared" ref="J117" si="43">I117/1.14975</f>
        <v>4.3487714720591431</v>
      </c>
      <c r="K117" s="44">
        <f t="shared" si="31"/>
        <v>0</v>
      </c>
      <c r="L117" s="44"/>
    </row>
    <row r="118" spans="1:12" x14ac:dyDescent="0.3">
      <c r="A118" s="41">
        <v>100</v>
      </c>
      <c r="B118" s="41" t="s">
        <v>309</v>
      </c>
      <c r="C118" s="49" t="s">
        <v>9</v>
      </c>
      <c r="D118" s="2">
        <f t="shared" ref="D118" si="44">J118</f>
        <v>4.3487714720591431</v>
      </c>
      <c r="E118" s="2">
        <v>5</v>
      </c>
      <c r="F118" s="6"/>
      <c r="G118" s="16">
        <f t="shared" ref="G118" si="45">D118*F118</f>
        <v>0</v>
      </c>
      <c r="I118" s="44">
        <f t="shared" si="30"/>
        <v>5</v>
      </c>
      <c r="J118" s="44">
        <f t="shared" ref="J118" si="46">I118/1.14975</f>
        <v>4.3487714720591431</v>
      </c>
      <c r="K118" s="44">
        <f t="shared" si="31"/>
        <v>0</v>
      </c>
      <c r="L118" s="44"/>
    </row>
    <row r="119" spans="1:12" x14ac:dyDescent="0.3">
      <c r="A119" s="41">
        <v>101</v>
      </c>
      <c r="B119" s="41" t="s">
        <v>310</v>
      </c>
      <c r="C119" s="49" t="s">
        <v>9</v>
      </c>
      <c r="D119" s="2">
        <f t="shared" ref="D119" si="47">J119</f>
        <v>4.3487714720591431</v>
      </c>
      <c r="E119" s="2">
        <v>5</v>
      </c>
      <c r="F119" s="6"/>
      <c r="G119" s="16">
        <f t="shared" ref="G119" si="48">D119*F119</f>
        <v>0</v>
      </c>
      <c r="I119" s="44">
        <f t="shared" si="30"/>
        <v>5</v>
      </c>
      <c r="J119" s="44">
        <f t="shared" ref="J119" si="49">I119/1.14975</f>
        <v>4.3487714720591431</v>
      </c>
      <c r="K119" s="44">
        <f t="shared" si="31"/>
        <v>0</v>
      </c>
      <c r="L119" s="44"/>
    </row>
    <row r="120" spans="1:12" x14ac:dyDescent="0.3">
      <c r="A120" s="41">
        <v>102</v>
      </c>
      <c r="B120" s="41" t="s">
        <v>166</v>
      </c>
      <c r="C120" s="49" t="s">
        <v>165</v>
      </c>
      <c r="D120" s="2">
        <f t="shared" si="25"/>
        <v>14.785823005001086</v>
      </c>
      <c r="E120" s="2">
        <v>17</v>
      </c>
      <c r="F120" s="6"/>
      <c r="G120" s="16">
        <f t="shared" si="24"/>
        <v>0</v>
      </c>
      <c r="I120" s="44">
        <f t="shared" si="30"/>
        <v>17</v>
      </c>
      <c r="J120" s="44">
        <f t="shared" si="26"/>
        <v>14.785823005001086</v>
      </c>
      <c r="K120" s="44">
        <f t="shared" si="31"/>
        <v>0</v>
      </c>
      <c r="L120" s="44"/>
    </row>
    <row r="121" spans="1:12" x14ac:dyDescent="0.3">
      <c r="A121" s="41">
        <v>103</v>
      </c>
      <c r="B121" s="41" t="s">
        <v>167</v>
      </c>
      <c r="C121" s="49" t="s">
        <v>9</v>
      </c>
      <c r="D121" s="2">
        <f t="shared" si="25"/>
        <v>6.9580343552946289</v>
      </c>
      <c r="E121" s="2">
        <v>8</v>
      </c>
      <c r="F121" s="6"/>
      <c r="G121" s="16">
        <f t="shared" si="24"/>
        <v>0</v>
      </c>
      <c r="I121" s="44">
        <f t="shared" si="30"/>
        <v>8</v>
      </c>
      <c r="J121" s="44">
        <f t="shared" si="26"/>
        <v>6.9580343552946289</v>
      </c>
      <c r="K121" s="44">
        <f t="shared" si="31"/>
        <v>0</v>
      </c>
      <c r="L121" s="44"/>
    </row>
    <row r="122" spans="1:12" x14ac:dyDescent="0.3">
      <c r="A122" s="41">
        <v>104</v>
      </c>
      <c r="B122" s="41" t="s">
        <v>29</v>
      </c>
      <c r="C122" s="49" t="s">
        <v>13</v>
      </c>
      <c r="D122" s="2">
        <f t="shared" si="25"/>
        <v>4.3487714720591431</v>
      </c>
      <c r="E122" s="2">
        <v>5</v>
      </c>
      <c r="F122" s="6"/>
      <c r="G122" s="16">
        <f t="shared" si="24"/>
        <v>0</v>
      </c>
      <c r="I122" s="44">
        <f t="shared" si="30"/>
        <v>5</v>
      </c>
      <c r="J122" s="44">
        <f t="shared" si="26"/>
        <v>4.3487714720591431</v>
      </c>
      <c r="K122" s="44">
        <f t="shared" si="31"/>
        <v>0</v>
      </c>
      <c r="L122" s="44"/>
    </row>
    <row r="123" spans="1:12" x14ac:dyDescent="0.3">
      <c r="A123" s="41">
        <v>105</v>
      </c>
      <c r="B123" s="41" t="s">
        <v>28</v>
      </c>
      <c r="C123" s="49" t="s">
        <v>13</v>
      </c>
      <c r="D123" s="2">
        <f t="shared" si="25"/>
        <v>4.3487714720591431</v>
      </c>
      <c r="E123" s="2">
        <v>5</v>
      </c>
      <c r="F123" s="6"/>
      <c r="G123" s="16">
        <f t="shared" si="24"/>
        <v>0</v>
      </c>
      <c r="I123" s="44">
        <f t="shared" si="30"/>
        <v>5</v>
      </c>
      <c r="J123" s="44">
        <f t="shared" si="26"/>
        <v>4.3487714720591431</v>
      </c>
      <c r="K123" s="44">
        <f t="shared" si="31"/>
        <v>0</v>
      </c>
      <c r="L123" s="44"/>
    </row>
    <row r="124" spans="1:12" x14ac:dyDescent="0.3">
      <c r="A124" s="41">
        <v>106</v>
      </c>
      <c r="B124" s="41" t="s">
        <v>60</v>
      </c>
      <c r="C124" s="49" t="s">
        <v>13</v>
      </c>
      <c r="D124" s="2">
        <f t="shared" si="25"/>
        <v>4.3487714720591431</v>
      </c>
      <c r="E124" s="2">
        <v>5</v>
      </c>
      <c r="F124" s="6"/>
      <c r="G124" s="16">
        <f t="shared" si="24"/>
        <v>0</v>
      </c>
      <c r="I124" s="44">
        <f t="shared" si="30"/>
        <v>5</v>
      </c>
      <c r="J124" s="44">
        <f t="shared" si="26"/>
        <v>4.3487714720591431</v>
      </c>
      <c r="K124" s="44">
        <f t="shared" si="31"/>
        <v>0</v>
      </c>
      <c r="L124" s="44"/>
    </row>
    <row r="125" spans="1:12" x14ac:dyDescent="0.3">
      <c r="A125" s="41">
        <v>107</v>
      </c>
      <c r="B125" s="41" t="s">
        <v>27</v>
      </c>
      <c r="C125" s="49" t="s">
        <v>13</v>
      </c>
      <c r="D125" s="2">
        <f t="shared" si="25"/>
        <v>4.3487714720591431</v>
      </c>
      <c r="E125" s="2">
        <v>5</v>
      </c>
      <c r="F125" s="6"/>
      <c r="G125" s="16">
        <f t="shared" si="24"/>
        <v>0</v>
      </c>
      <c r="I125" s="44">
        <f t="shared" si="30"/>
        <v>5</v>
      </c>
      <c r="J125" s="44">
        <f t="shared" si="26"/>
        <v>4.3487714720591431</v>
      </c>
      <c r="K125" s="44">
        <f t="shared" si="31"/>
        <v>0</v>
      </c>
      <c r="L125" s="44"/>
    </row>
    <row r="126" spans="1:12" x14ac:dyDescent="0.3">
      <c r="A126" s="41">
        <v>108</v>
      </c>
      <c r="B126" s="41" t="s">
        <v>270</v>
      </c>
      <c r="C126" s="49" t="s">
        <v>13</v>
      </c>
      <c r="D126" s="2">
        <f t="shared" si="25"/>
        <v>4.3487714720591431</v>
      </c>
      <c r="E126" s="2">
        <v>5</v>
      </c>
      <c r="F126" s="6"/>
      <c r="G126" s="16">
        <f t="shared" si="24"/>
        <v>0</v>
      </c>
      <c r="I126" s="44">
        <f t="shared" si="30"/>
        <v>5</v>
      </c>
      <c r="J126" s="44">
        <f t="shared" si="26"/>
        <v>4.3487714720591431</v>
      </c>
      <c r="K126" s="44">
        <f t="shared" si="31"/>
        <v>0</v>
      </c>
      <c r="L126" s="44"/>
    </row>
    <row r="127" spans="1:12" x14ac:dyDescent="0.3">
      <c r="A127" s="41">
        <v>109</v>
      </c>
      <c r="B127" s="41" t="s">
        <v>311</v>
      </c>
      <c r="C127" s="49" t="s">
        <v>9</v>
      </c>
      <c r="D127" s="2">
        <f t="shared" si="25"/>
        <v>4.3487714720591431</v>
      </c>
      <c r="E127" s="2">
        <v>5</v>
      </c>
      <c r="F127" s="6"/>
      <c r="G127" s="16">
        <f t="shared" si="24"/>
        <v>0</v>
      </c>
      <c r="I127" s="44">
        <f t="shared" si="30"/>
        <v>5</v>
      </c>
      <c r="J127" s="44">
        <f t="shared" si="26"/>
        <v>4.3487714720591431</v>
      </c>
      <c r="K127" s="44">
        <f t="shared" si="31"/>
        <v>0</v>
      </c>
      <c r="L127" s="44"/>
    </row>
    <row r="128" spans="1:12" x14ac:dyDescent="0.3">
      <c r="A128" s="41">
        <v>110</v>
      </c>
      <c r="B128" s="41" t="s">
        <v>271</v>
      </c>
      <c r="C128" s="49" t="s">
        <v>9</v>
      </c>
      <c r="D128" s="2">
        <f t="shared" si="25"/>
        <v>4.3487714720591431</v>
      </c>
      <c r="E128" s="2">
        <v>5</v>
      </c>
      <c r="F128" s="6"/>
      <c r="G128" s="16">
        <f t="shared" si="24"/>
        <v>0</v>
      </c>
      <c r="I128" s="44">
        <f t="shared" si="30"/>
        <v>5</v>
      </c>
      <c r="J128" s="44">
        <f t="shared" si="26"/>
        <v>4.3487714720591431</v>
      </c>
      <c r="K128" s="44">
        <f t="shared" si="31"/>
        <v>0</v>
      </c>
      <c r="L128" s="44"/>
    </row>
    <row r="129" spans="1:12" x14ac:dyDescent="0.3">
      <c r="A129" s="41">
        <v>111</v>
      </c>
      <c r="B129" s="41" t="s">
        <v>312</v>
      </c>
      <c r="C129" s="49" t="s">
        <v>9</v>
      </c>
      <c r="D129" s="2">
        <f t="shared" si="25"/>
        <v>4.3487714720591431</v>
      </c>
      <c r="E129" s="2">
        <v>5</v>
      </c>
      <c r="F129" s="6"/>
      <c r="G129" s="16">
        <f t="shared" si="24"/>
        <v>0</v>
      </c>
      <c r="I129" s="44">
        <f t="shared" ref="I129:I153" si="50">E129</f>
        <v>5</v>
      </c>
      <c r="J129" s="44">
        <f t="shared" si="26"/>
        <v>4.3487714720591431</v>
      </c>
      <c r="K129" s="44">
        <f t="shared" ref="K129:K153" si="51">F129*I129</f>
        <v>0</v>
      </c>
      <c r="L129" s="44"/>
    </row>
    <row r="130" spans="1:12" x14ac:dyDescent="0.3">
      <c r="A130" s="41">
        <v>112</v>
      </c>
      <c r="B130" s="41" t="s">
        <v>272</v>
      </c>
      <c r="C130" s="49" t="s">
        <v>9</v>
      </c>
      <c r="D130" s="2">
        <f t="shared" si="25"/>
        <v>4.3487714720591431</v>
      </c>
      <c r="E130" s="2">
        <v>5</v>
      </c>
      <c r="F130" s="6"/>
      <c r="G130" s="16">
        <f t="shared" si="24"/>
        <v>0</v>
      </c>
      <c r="I130" s="44">
        <f t="shared" si="50"/>
        <v>5</v>
      </c>
      <c r="J130" s="44">
        <f t="shared" si="26"/>
        <v>4.3487714720591431</v>
      </c>
      <c r="K130" s="44">
        <f t="shared" si="51"/>
        <v>0</v>
      </c>
      <c r="L130" s="44"/>
    </row>
    <row r="131" spans="1:12" x14ac:dyDescent="0.3">
      <c r="A131" s="41">
        <v>113</v>
      </c>
      <c r="B131" s="41" t="s">
        <v>273</v>
      </c>
      <c r="C131" s="49" t="s">
        <v>9</v>
      </c>
      <c r="D131" s="2">
        <f t="shared" si="25"/>
        <v>4.3487714720591431</v>
      </c>
      <c r="E131" s="2">
        <v>5</v>
      </c>
      <c r="F131" s="6"/>
      <c r="G131" s="16">
        <f t="shared" si="24"/>
        <v>0</v>
      </c>
      <c r="I131" s="44">
        <f t="shared" si="50"/>
        <v>5</v>
      </c>
      <c r="J131" s="44">
        <f t="shared" si="26"/>
        <v>4.3487714720591431</v>
      </c>
      <c r="K131" s="44">
        <f t="shared" si="51"/>
        <v>0</v>
      </c>
      <c r="L131" s="44"/>
    </row>
    <row r="132" spans="1:12" x14ac:dyDescent="0.3">
      <c r="A132" s="41">
        <v>114</v>
      </c>
      <c r="B132" s="41" t="s">
        <v>273</v>
      </c>
      <c r="C132" s="49" t="s">
        <v>11</v>
      </c>
      <c r="D132" s="2">
        <f t="shared" si="25"/>
        <v>8.6975429441182861</v>
      </c>
      <c r="E132" s="2">
        <v>10</v>
      </c>
      <c r="F132" s="6"/>
      <c r="G132" s="16">
        <f t="shared" si="24"/>
        <v>0</v>
      </c>
      <c r="H132" s="45"/>
      <c r="I132" s="44">
        <f t="shared" si="50"/>
        <v>10</v>
      </c>
      <c r="J132" s="44">
        <f t="shared" si="26"/>
        <v>8.6975429441182861</v>
      </c>
      <c r="K132" s="44">
        <f t="shared" si="51"/>
        <v>0</v>
      </c>
      <c r="L132" s="44"/>
    </row>
    <row r="133" spans="1:12" x14ac:dyDescent="0.3">
      <c r="A133" s="41">
        <v>115</v>
      </c>
      <c r="B133" s="41" t="s">
        <v>274</v>
      </c>
      <c r="C133" s="49" t="s">
        <v>9</v>
      </c>
      <c r="D133" s="2">
        <f t="shared" si="25"/>
        <v>4.3487714720591431</v>
      </c>
      <c r="E133" s="2">
        <v>5</v>
      </c>
      <c r="F133" s="6"/>
      <c r="G133" s="16">
        <f t="shared" si="24"/>
        <v>0</v>
      </c>
      <c r="I133" s="44">
        <f t="shared" si="50"/>
        <v>5</v>
      </c>
      <c r="J133" s="44">
        <f t="shared" si="26"/>
        <v>4.3487714720591431</v>
      </c>
      <c r="K133" s="44">
        <f t="shared" si="51"/>
        <v>0</v>
      </c>
      <c r="L133" s="44"/>
    </row>
    <row r="134" spans="1:12" x14ac:dyDescent="0.3">
      <c r="A134" s="41">
        <v>116</v>
      </c>
      <c r="B134" s="41" t="s">
        <v>275</v>
      </c>
      <c r="C134" s="49" t="s">
        <v>9</v>
      </c>
      <c r="D134" s="2">
        <f t="shared" si="25"/>
        <v>4.3487714720591431</v>
      </c>
      <c r="E134" s="2">
        <v>5</v>
      </c>
      <c r="F134" s="6"/>
      <c r="G134" s="16">
        <f t="shared" si="24"/>
        <v>0</v>
      </c>
      <c r="I134" s="44">
        <f t="shared" si="50"/>
        <v>5</v>
      </c>
      <c r="J134" s="44">
        <f t="shared" si="26"/>
        <v>4.3487714720591431</v>
      </c>
      <c r="K134" s="44">
        <f t="shared" si="51"/>
        <v>0</v>
      </c>
      <c r="L134" s="44"/>
    </row>
    <row r="135" spans="1:12" x14ac:dyDescent="0.3">
      <c r="A135" s="41">
        <v>117</v>
      </c>
      <c r="B135" s="41" t="s">
        <v>313</v>
      </c>
      <c r="C135" s="49" t="s">
        <v>9</v>
      </c>
      <c r="D135" s="2">
        <f t="shared" si="25"/>
        <v>4.3487714720591431</v>
      </c>
      <c r="E135" s="2">
        <v>5</v>
      </c>
      <c r="F135" s="6"/>
      <c r="G135" s="16">
        <f t="shared" si="24"/>
        <v>0</v>
      </c>
      <c r="I135" s="44">
        <f t="shared" si="50"/>
        <v>5</v>
      </c>
      <c r="J135" s="44">
        <f t="shared" si="26"/>
        <v>4.3487714720591431</v>
      </c>
      <c r="K135" s="44">
        <f t="shared" si="51"/>
        <v>0</v>
      </c>
      <c r="L135" s="44"/>
    </row>
    <row r="136" spans="1:12" x14ac:dyDescent="0.3">
      <c r="A136" s="41">
        <v>118</v>
      </c>
      <c r="B136" s="41" t="s">
        <v>276</v>
      </c>
      <c r="C136" s="49" t="s">
        <v>9</v>
      </c>
      <c r="D136" s="2">
        <f t="shared" si="25"/>
        <v>4.3487714720591431</v>
      </c>
      <c r="E136" s="2">
        <v>5</v>
      </c>
      <c r="F136" s="6"/>
      <c r="G136" s="16">
        <f t="shared" si="24"/>
        <v>0</v>
      </c>
      <c r="I136" s="44">
        <f t="shared" si="50"/>
        <v>5</v>
      </c>
      <c r="J136" s="44">
        <f t="shared" si="26"/>
        <v>4.3487714720591431</v>
      </c>
      <c r="K136" s="44">
        <f t="shared" si="51"/>
        <v>0</v>
      </c>
      <c r="L136" s="44"/>
    </row>
    <row r="137" spans="1:12" x14ac:dyDescent="0.3">
      <c r="A137" s="41">
        <v>119</v>
      </c>
      <c r="B137" s="41" t="s">
        <v>276</v>
      </c>
      <c r="C137" s="49" t="s">
        <v>11</v>
      </c>
      <c r="D137" s="2">
        <f t="shared" si="25"/>
        <v>8.6975429441182861</v>
      </c>
      <c r="E137" s="2">
        <v>10</v>
      </c>
      <c r="F137" s="6"/>
      <c r="G137" s="16">
        <f t="shared" si="24"/>
        <v>0</v>
      </c>
      <c r="H137" s="45"/>
      <c r="I137" s="44">
        <f t="shared" si="50"/>
        <v>10</v>
      </c>
      <c r="J137" s="44">
        <f t="shared" si="26"/>
        <v>8.6975429441182861</v>
      </c>
      <c r="K137" s="44">
        <f t="shared" si="51"/>
        <v>0</v>
      </c>
      <c r="L137" s="44"/>
    </row>
    <row r="138" spans="1:12" x14ac:dyDescent="0.3">
      <c r="A138" s="41">
        <v>120</v>
      </c>
      <c r="B138" s="41" t="s">
        <v>277</v>
      </c>
      <c r="C138" s="49" t="s">
        <v>9</v>
      </c>
      <c r="D138" s="2">
        <f t="shared" si="25"/>
        <v>4.3487714720591431</v>
      </c>
      <c r="E138" s="2">
        <v>5</v>
      </c>
      <c r="F138" s="6"/>
      <c r="G138" s="16">
        <f t="shared" si="24"/>
        <v>0</v>
      </c>
      <c r="I138" s="44">
        <f t="shared" si="50"/>
        <v>5</v>
      </c>
      <c r="J138" s="44">
        <f t="shared" si="26"/>
        <v>4.3487714720591431</v>
      </c>
      <c r="K138" s="44">
        <f t="shared" si="51"/>
        <v>0</v>
      </c>
      <c r="L138" s="44"/>
    </row>
    <row r="139" spans="1:12" x14ac:dyDescent="0.3">
      <c r="A139" s="41">
        <v>121</v>
      </c>
      <c r="B139" s="41" t="s">
        <v>276</v>
      </c>
      <c r="C139" s="49" t="s">
        <v>11</v>
      </c>
      <c r="D139" s="2">
        <f t="shared" ref="D139" si="52">J139</f>
        <v>8.6975429441182861</v>
      </c>
      <c r="E139" s="2">
        <v>10</v>
      </c>
      <c r="F139" s="6"/>
      <c r="G139" s="16">
        <f t="shared" ref="G139" si="53">D139*F139</f>
        <v>0</v>
      </c>
      <c r="H139" s="45"/>
      <c r="I139" s="44">
        <f t="shared" si="50"/>
        <v>10</v>
      </c>
      <c r="J139" s="44">
        <f t="shared" ref="J139" si="54">I139/1.14975</f>
        <v>8.6975429441182861</v>
      </c>
      <c r="K139" s="44">
        <f t="shared" si="51"/>
        <v>0</v>
      </c>
      <c r="L139" s="44"/>
    </row>
    <row r="140" spans="1:12" x14ac:dyDescent="0.3">
      <c r="A140" s="41">
        <v>122</v>
      </c>
      <c r="B140" s="41" t="s">
        <v>278</v>
      </c>
      <c r="C140" s="41" t="s">
        <v>13</v>
      </c>
      <c r="D140" s="2">
        <f t="shared" si="25"/>
        <v>4.3487714720591431</v>
      </c>
      <c r="E140" s="2">
        <v>5</v>
      </c>
      <c r="F140" s="6"/>
      <c r="G140" s="16">
        <f t="shared" si="24"/>
        <v>0</v>
      </c>
      <c r="I140" s="44">
        <f t="shared" si="50"/>
        <v>5</v>
      </c>
      <c r="J140" s="44">
        <f t="shared" si="26"/>
        <v>4.3487714720591431</v>
      </c>
      <c r="K140" s="44">
        <f t="shared" si="51"/>
        <v>0</v>
      </c>
      <c r="L140" s="44"/>
    </row>
    <row r="141" spans="1:12" x14ac:dyDescent="0.3">
      <c r="A141" s="41">
        <v>123</v>
      </c>
      <c r="B141" s="41" t="s">
        <v>279</v>
      </c>
      <c r="C141" s="41" t="s">
        <v>13</v>
      </c>
      <c r="D141" s="2">
        <f t="shared" si="25"/>
        <v>4.3487714720591431</v>
      </c>
      <c r="E141" s="2">
        <v>5</v>
      </c>
      <c r="F141" s="6"/>
      <c r="G141" s="16">
        <f t="shared" si="24"/>
        <v>0</v>
      </c>
      <c r="I141" s="44">
        <f t="shared" si="50"/>
        <v>5</v>
      </c>
      <c r="J141" s="44">
        <f t="shared" si="26"/>
        <v>4.3487714720591431</v>
      </c>
      <c r="K141" s="44">
        <f t="shared" si="51"/>
        <v>0</v>
      </c>
      <c r="L141" s="44"/>
    </row>
    <row r="142" spans="1:12" x14ac:dyDescent="0.3">
      <c r="A142" s="41">
        <v>124</v>
      </c>
      <c r="B142" s="41" t="s">
        <v>280</v>
      </c>
      <c r="C142" s="41" t="s">
        <v>13</v>
      </c>
      <c r="D142" s="2">
        <f t="shared" si="25"/>
        <v>4.3487714720591431</v>
      </c>
      <c r="E142" s="2">
        <v>5</v>
      </c>
      <c r="F142" s="6"/>
      <c r="G142" s="16">
        <f t="shared" ref="G142:G152" si="55">D142*F142</f>
        <v>0</v>
      </c>
      <c r="I142" s="44">
        <f t="shared" si="50"/>
        <v>5</v>
      </c>
      <c r="J142" s="44">
        <f t="shared" si="26"/>
        <v>4.3487714720591431</v>
      </c>
      <c r="K142" s="44">
        <f t="shared" si="51"/>
        <v>0</v>
      </c>
      <c r="L142" s="44"/>
    </row>
    <row r="143" spans="1:12" x14ac:dyDescent="0.3">
      <c r="A143" s="41">
        <v>125</v>
      </c>
      <c r="B143" s="41" t="s">
        <v>281</v>
      </c>
      <c r="C143" s="41" t="s">
        <v>13</v>
      </c>
      <c r="D143" s="2">
        <f t="shared" ref="D143:D153" si="56">J143</f>
        <v>4.3487714720591431</v>
      </c>
      <c r="E143" s="2">
        <v>5</v>
      </c>
      <c r="F143" s="6"/>
      <c r="G143" s="16">
        <f t="shared" si="55"/>
        <v>0</v>
      </c>
      <c r="I143" s="44">
        <f t="shared" si="50"/>
        <v>5</v>
      </c>
      <c r="J143" s="44">
        <f t="shared" ref="J143:J153" si="57">I143/1.14975</f>
        <v>4.3487714720591431</v>
      </c>
      <c r="K143" s="44">
        <f t="shared" si="51"/>
        <v>0</v>
      </c>
      <c r="L143" s="44"/>
    </row>
    <row r="144" spans="1:12" x14ac:dyDescent="0.3">
      <c r="A144" s="41">
        <v>126</v>
      </c>
      <c r="B144" s="41" t="s">
        <v>282</v>
      </c>
      <c r="C144" s="41" t="s">
        <v>13</v>
      </c>
      <c r="D144" s="2">
        <f t="shared" si="56"/>
        <v>4.3487714720591431</v>
      </c>
      <c r="E144" s="2">
        <v>5</v>
      </c>
      <c r="F144" s="6"/>
      <c r="G144" s="16">
        <f t="shared" si="55"/>
        <v>0</v>
      </c>
      <c r="I144" s="44">
        <f t="shared" si="50"/>
        <v>5</v>
      </c>
      <c r="J144" s="44">
        <f t="shared" si="57"/>
        <v>4.3487714720591431</v>
      </c>
      <c r="K144" s="44">
        <f t="shared" si="51"/>
        <v>0</v>
      </c>
      <c r="L144" s="44"/>
    </row>
    <row r="145" spans="1:12" x14ac:dyDescent="0.3">
      <c r="A145" s="41">
        <v>127</v>
      </c>
      <c r="B145" s="41" t="s">
        <v>61</v>
      </c>
      <c r="C145" s="41" t="s">
        <v>7</v>
      </c>
      <c r="D145" s="2">
        <f t="shared" si="56"/>
        <v>4.3487714720591431</v>
      </c>
      <c r="E145" s="2">
        <v>5</v>
      </c>
      <c r="F145" s="6"/>
      <c r="G145" s="16">
        <f t="shared" si="55"/>
        <v>0</v>
      </c>
      <c r="I145" s="44">
        <f t="shared" si="50"/>
        <v>5</v>
      </c>
      <c r="J145" s="44">
        <f t="shared" si="57"/>
        <v>4.3487714720591431</v>
      </c>
      <c r="K145" s="44">
        <f t="shared" si="51"/>
        <v>0</v>
      </c>
      <c r="L145" s="44"/>
    </row>
    <row r="146" spans="1:12" x14ac:dyDescent="0.3">
      <c r="A146" s="41">
        <v>128</v>
      </c>
      <c r="B146" s="41" t="s">
        <v>111</v>
      </c>
      <c r="C146" s="41" t="s">
        <v>13</v>
      </c>
      <c r="D146" s="2">
        <f t="shared" si="56"/>
        <v>4.3487714720591431</v>
      </c>
      <c r="E146" s="2">
        <v>5</v>
      </c>
      <c r="F146" s="6"/>
      <c r="G146" s="16">
        <f t="shared" si="55"/>
        <v>0</v>
      </c>
      <c r="I146" s="44">
        <f t="shared" si="50"/>
        <v>5</v>
      </c>
      <c r="J146" s="44">
        <f t="shared" si="57"/>
        <v>4.3487714720591431</v>
      </c>
      <c r="K146" s="44">
        <f t="shared" si="51"/>
        <v>0</v>
      </c>
      <c r="L146" s="44"/>
    </row>
    <row r="147" spans="1:12" x14ac:dyDescent="0.3">
      <c r="A147" s="41">
        <v>129</v>
      </c>
      <c r="B147" s="41" t="s">
        <v>112</v>
      </c>
      <c r="C147" s="41" t="s">
        <v>9</v>
      </c>
      <c r="D147" s="2">
        <f t="shared" si="56"/>
        <v>4.3487714720591431</v>
      </c>
      <c r="E147" s="2">
        <v>5</v>
      </c>
      <c r="F147" s="6"/>
      <c r="G147" s="16">
        <f t="shared" si="55"/>
        <v>0</v>
      </c>
      <c r="I147" s="44">
        <f t="shared" si="50"/>
        <v>5</v>
      </c>
      <c r="J147" s="44">
        <f t="shared" si="57"/>
        <v>4.3487714720591431</v>
      </c>
      <c r="K147" s="44">
        <f t="shared" si="51"/>
        <v>0</v>
      </c>
      <c r="L147" s="44"/>
    </row>
    <row r="148" spans="1:12" x14ac:dyDescent="0.3">
      <c r="A148" s="41">
        <v>130</v>
      </c>
      <c r="B148" s="41" t="s">
        <v>283</v>
      </c>
      <c r="C148" s="41" t="s">
        <v>9</v>
      </c>
      <c r="D148" s="2">
        <f t="shared" si="56"/>
        <v>4.3487714720591431</v>
      </c>
      <c r="E148" s="2">
        <v>5</v>
      </c>
      <c r="F148" s="6"/>
      <c r="G148" s="16">
        <f t="shared" si="55"/>
        <v>0</v>
      </c>
      <c r="I148" s="44">
        <f t="shared" si="50"/>
        <v>5</v>
      </c>
      <c r="J148" s="44">
        <f t="shared" si="57"/>
        <v>4.3487714720591431</v>
      </c>
      <c r="K148" s="44">
        <f t="shared" si="51"/>
        <v>0</v>
      </c>
      <c r="L148" s="44"/>
    </row>
    <row r="149" spans="1:12" x14ac:dyDescent="0.3">
      <c r="A149" s="41">
        <v>131</v>
      </c>
      <c r="B149" s="41" t="s">
        <v>284</v>
      </c>
      <c r="C149" s="41" t="s">
        <v>9</v>
      </c>
      <c r="D149" s="2">
        <f t="shared" si="56"/>
        <v>4.3487714720591431</v>
      </c>
      <c r="E149" s="2">
        <v>5</v>
      </c>
      <c r="F149" s="6"/>
      <c r="G149" s="16">
        <f t="shared" si="55"/>
        <v>0</v>
      </c>
      <c r="I149" s="44">
        <f t="shared" si="50"/>
        <v>5</v>
      </c>
      <c r="J149" s="44">
        <f t="shared" si="57"/>
        <v>4.3487714720591431</v>
      </c>
      <c r="K149" s="44">
        <f t="shared" si="51"/>
        <v>0</v>
      </c>
      <c r="L149" s="44"/>
    </row>
    <row r="150" spans="1:12" x14ac:dyDescent="0.3">
      <c r="A150" s="41">
        <v>132</v>
      </c>
      <c r="B150" s="41" t="s">
        <v>285</v>
      </c>
      <c r="C150" s="41" t="s">
        <v>9</v>
      </c>
      <c r="D150" s="2">
        <f t="shared" si="56"/>
        <v>4.3487714720591431</v>
      </c>
      <c r="E150" s="2">
        <v>5</v>
      </c>
      <c r="F150" s="6"/>
      <c r="G150" s="16">
        <f t="shared" si="55"/>
        <v>0</v>
      </c>
      <c r="I150" s="44">
        <f t="shared" si="50"/>
        <v>5</v>
      </c>
      <c r="J150" s="44">
        <f t="shared" si="57"/>
        <v>4.3487714720591431</v>
      </c>
      <c r="K150" s="44">
        <f t="shared" si="51"/>
        <v>0</v>
      </c>
      <c r="L150" s="44"/>
    </row>
    <row r="151" spans="1:12" x14ac:dyDescent="0.3">
      <c r="A151" s="41">
        <v>133</v>
      </c>
      <c r="B151" s="41" t="s">
        <v>286</v>
      </c>
      <c r="C151" s="41" t="s">
        <v>11</v>
      </c>
      <c r="D151" s="2">
        <f t="shared" si="56"/>
        <v>4.3487714720591431</v>
      </c>
      <c r="E151" s="2">
        <v>5</v>
      </c>
      <c r="F151" s="6"/>
      <c r="G151" s="16">
        <f t="shared" si="55"/>
        <v>0</v>
      </c>
      <c r="I151" s="44">
        <f t="shared" si="50"/>
        <v>5</v>
      </c>
      <c r="J151" s="44">
        <f t="shared" si="57"/>
        <v>4.3487714720591431</v>
      </c>
      <c r="K151" s="44">
        <f t="shared" si="51"/>
        <v>0</v>
      </c>
      <c r="L151" s="44"/>
    </row>
    <row r="152" spans="1:12" x14ac:dyDescent="0.3">
      <c r="A152" s="41">
        <v>134</v>
      </c>
      <c r="B152" s="41" t="s">
        <v>128</v>
      </c>
      <c r="C152" s="41" t="s">
        <v>11</v>
      </c>
      <c r="D152" s="2">
        <f t="shared" si="56"/>
        <v>4.3487714720591431</v>
      </c>
      <c r="E152" s="2">
        <v>5</v>
      </c>
      <c r="F152" s="6"/>
      <c r="G152" s="16">
        <f t="shared" si="55"/>
        <v>0</v>
      </c>
      <c r="I152" s="44">
        <f t="shared" si="50"/>
        <v>5</v>
      </c>
      <c r="J152" s="44">
        <f t="shared" si="57"/>
        <v>4.3487714720591431</v>
      </c>
      <c r="K152" s="44">
        <f t="shared" si="51"/>
        <v>0</v>
      </c>
      <c r="L152" s="44"/>
    </row>
    <row r="153" spans="1:12" ht="15" thickBot="1" x14ac:dyDescent="0.35">
      <c r="A153" s="41">
        <v>135</v>
      </c>
      <c r="B153" s="50" t="s">
        <v>62</v>
      </c>
      <c r="C153" s="50" t="s">
        <v>11</v>
      </c>
      <c r="D153" s="2">
        <f t="shared" si="56"/>
        <v>4.3487714720591431</v>
      </c>
      <c r="E153" s="4">
        <v>5</v>
      </c>
      <c r="F153" s="6"/>
      <c r="G153" s="16">
        <f>D153*F153</f>
        <v>0</v>
      </c>
      <c r="I153" s="44">
        <f t="shared" si="50"/>
        <v>5</v>
      </c>
      <c r="J153" s="44">
        <f t="shared" si="57"/>
        <v>4.3487714720591431</v>
      </c>
      <c r="K153" s="44">
        <f t="shared" si="51"/>
        <v>0</v>
      </c>
      <c r="L153" s="44"/>
    </row>
    <row r="154" spans="1:12" ht="14.4" customHeight="1" x14ac:dyDescent="0.3">
      <c r="A154" s="101" t="s">
        <v>222</v>
      </c>
      <c r="B154" s="102"/>
      <c r="C154" s="102"/>
      <c r="D154" s="102"/>
      <c r="E154" s="102"/>
      <c r="F154" s="102"/>
      <c r="G154" s="103"/>
      <c r="K154" s="44"/>
      <c r="L154" s="44"/>
    </row>
    <row r="155" spans="1:12" ht="15" thickBot="1" x14ac:dyDescent="0.35">
      <c r="A155" s="104"/>
      <c r="B155" s="105"/>
      <c r="C155" s="105"/>
      <c r="D155" s="105"/>
      <c r="E155" s="105"/>
      <c r="F155" s="105"/>
      <c r="G155" s="106"/>
      <c r="K155" s="44"/>
      <c r="L155" s="44"/>
    </row>
    <row r="156" spans="1:12" x14ac:dyDescent="0.3">
      <c r="A156" s="13"/>
      <c r="B156" s="14" t="s">
        <v>0</v>
      </c>
      <c r="C156" s="14" t="s">
        <v>1</v>
      </c>
      <c r="D156" s="3" t="s">
        <v>2</v>
      </c>
      <c r="E156" s="3" t="s">
        <v>2</v>
      </c>
      <c r="F156" s="14" t="s">
        <v>3</v>
      </c>
      <c r="G156" s="14" t="s">
        <v>4</v>
      </c>
      <c r="K156" s="44"/>
      <c r="L156" s="44"/>
    </row>
    <row r="157" spans="1:12" x14ac:dyDescent="0.3">
      <c r="A157" s="19">
        <v>136</v>
      </c>
      <c r="B157" s="19" t="s">
        <v>72</v>
      </c>
      <c r="C157" s="19" t="s">
        <v>122</v>
      </c>
      <c r="D157" s="2">
        <f t="shared" ref="D157:D166" si="58">J157</f>
        <v>24.353120243531201</v>
      </c>
      <c r="E157" s="40">
        <v>28</v>
      </c>
      <c r="F157" s="7"/>
      <c r="G157" s="16">
        <f>D157*F157</f>
        <v>0</v>
      </c>
      <c r="I157" s="44">
        <f t="shared" ref="I157:I166" si="59">E157</f>
        <v>28</v>
      </c>
      <c r="J157" s="44">
        <f t="shared" ref="J157:J166" si="60">I157/1.14975</f>
        <v>24.353120243531201</v>
      </c>
      <c r="K157" s="44">
        <f t="shared" ref="K157:K166" si="61">F157*I157</f>
        <v>0</v>
      </c>
      <c r="L157" s="44"/>
    </row>
    <row r="158" spans="1:12" x14ac:dyDescent="0.3">
      <c r="A158" s="19">
        <v>137</v>
      </c>
      <c r="B158" s="19" t="s">
        <v>73</v>
      </c>
      <c r="C158" s="19" t="s">
        <v>70</v>
      </c>
      <c r="D158" s="2">
        <f t="shared" si="58"/>
        <v>29.571646010002173</v>
      </c>
      <c r="E158" s="9">
        <v>34</v>
      </c>
      <c r="F158" s="6"/>
      <c r="G158" s="16">
        <f t="shared" ref="G158:G165" si="62">D158*F158</f>
        <v>0</v>
      </c>
      <c r="I158" s="44">
        <f t="shared" si="59"/>
        <v>34</v>
      </c>
      <c r="J158" s="44">
        <f t="shared" si="60"/>
        <v>29.571646010002173</v>
      </c>
      <c r="K158" s="44">
        <f t="shared" si="61"/>
        <v>0</v>
      </c>
      <c r="L158" s="44"/>
    </row>
    <row r="159" spans="1:12" x14ac:dyDescent="0.3">
      <c r="A159" s="19">
        <v>138</v>
      </c>
      <c r="B159" s="19" t="s">
        <v>133</v>
      </c>
      <c r="C159" s="19" t="s">
        <v>70</v>
      </c>
      <c r="D159" s="2">
        <f t="shared" si="58"/>
        <v>29.571646010002173</v>
      </c>
      <c r="E159" s="9">
        <v>34</v>
      </c>
      <c r="F159" s="7"/>
      <c r="G159" s="16">
        <f t="shared" si="62"/>
        <v>0</v>
      </c>
      <c r="I159" s="44">
        <f t="shared" si="59"/>
        <v>34</v>
      </c>
      <c r="J159" s="44">
        <f t="shared" si="60"/>
        <v>29.571646010002173</v>
      </c>
      <c r="K159" s="44">
        <f t="shared" si="61"/>
        <v>0</v>
      </c>
      <c r="L159" s="44"/>
    </row>
    <row r="160" spans="1:12" x14ac:dyDescent="0.3">
      <c r="A160" s="19">
        <v>139</v>
      </c>
      <c r="B160" s="19" t="s">
        <v>72</v>
      </c>
      <c r="C160" s="19" t="s">
        <v>71</v>
      </c>
      <c r="D160" s="2">
        <f t="shared" si="58"/>
        <v>36.529680365296805</v>
      </c>
      <c r="E160" s="9">
        <v>42</v>
      </c>
      <c r="F160" s="6"/>
      <c r="G160" s="16">
        <f t="shared" si="62"/>
        <v>0</v>
      </c>
      <c r="I160" s="44">
        <f t="shared" si="59"/>
        <v>42</v>
      </c>
      <c r="J160" s="44">
        <f t="shared" si="60"/>
        <v>36.529680365296805</v>
      </c>
      <c r="K160" s="44">
        <f t="shared" si="61"/>
        <v>0</v>
      </c>
      <c r="L160" s="44"/>
    </row>
    <row r="161" spans="1:18" x14ac:dyDescent="0.3">
      <c r="A161" s="19">
        <v>140</v>
      </c>
      <c r="B161" s="19" t="s">
        <v>186</v>
      </c>
      <c r="C161" s="19" t="s">
        <v>71</v>
      </c>
      <c r="D161" s="2">
        <f t="shared" si="58"/>
        <v>38.269188954120459</v>
      </c>
      <c r="E161" s="9">
        <v>44</v>
      </c>
      <c r="F161" s="7"/>
      <c r="G161" s="16">
        <f t="shared" si="62"/>
        <v>0</v>
      </c>
      <c r="I161" s="44">
        <f t="shared" si="59"/>
        <v>44</v>
      </c>
      <c r="J161" s="44">
        <f t="shared" si="60"/>
        <v>38.269188954120459</v>
      </c>
      <c r="K161" s="44">
        <f t="shared" si="61"/>
        <v>0</v>
      </c>
      <c r="L161" s="44"/>
    </row>
    <row r="162" spans="1:18" x14ac:dyDescent="0.3">
      <c r="A162" s="19">
        <v>141</v>
      </c>
      <c r="B162" s="19" t="s">
        <v>187</v>
      </c>
      <c r="C162" s="19" t="s">
        <v>71</v>
      </c>
      <c r="D162" s="2">
        <f t="shared" si="58"/>
        <v>38.269188954120459</v>
      </c>
      <c r="E162" s="9">
        <v>44</v>
      </c>
      <c r="F162" s="6"/>
      <c r="G162" s="16">
        <f t="shared" si="62"/>
        <v>0</v>
      </c>
      <c r="I162" s="44">
        <f t="shared" si="59"/>
        <v>44</v>
      </c>
      <c r="J162" s="44">
        <f t="shared" si="60"/>
        <v>38.269188954120459</v>
      </c>
      <c r="K162" s="44">
        <f t="shared" si="61"/>
        <v>0</v>
      </c>
      <c r="L162" s="44"/>
    </row>
    <row r="163" spans="1:18" x14ac:dyDescent="0.3">
      <c r="A163" s="19">
        <v>142</v>
      </c>
      <c r="B163" s="19" t="s">
        <v>74</v>
      </c>
      <c r="C163" s="19" t="s">
        <v>69</v>
      </c>
      <c r="D163" s="2">
        <f t="shared" si="58"/>
        <v>26.092628832354858</v>
      </c>
      <c r="E163" s="9">
        <v>30</v>
      </c>
      <c r="F163" s="7"/>
      <c r="G163" s="16">
        <f t="shared" si="62"/>
        <v>0</v>
      </c>
      <c r="I163" s="44">
        <f t="shared" si="59"/>
        <v>30</v>
      </c>
      <c r="J163" s="44">
        <f t="shared" si="60"/>
        <v>26.092628832354858</v>
      </c>
      <c r="K163" s="44">
        <f t="shared" si="61"/>
        <v>0</v>
      </c>
      <c r="L163" s="44"/>
    </row>
    <row r="164" spans="1:18" x14ac:dyDescent="0.3">
      <c r="A164" s="19">
        <v>143</v>
      </c>
      <c r="B164" s="19" t="s">
        <v>74</v>
      </c>
      <c r="C164" s="19" t="s">
        <v>68</v>
      </c>
      <c r="D164" s="2">
        <f t="shared" si="58"/>
        <v>30.441400304414003</v>
      </c>
      <c r="E164" s="9">
        <v>35</v>
      </c>
      <c r="F164" s="6"/>
      <c r="G164" s="16">
        <f t="shared" si="62"/>
        <v>0</v>
      </c>
      <c r="I164" s="44">
        <f t="shared" si="59"/>
        <v>35</v>
      </c>
      <c r="J164" s="44">
        <f t="shared" si="60"/>
        <v>30.441400304414003</v>
      </c>
      <c r="K164" s="44">
        <f t="shared" si="61"/>
        <v>0</v>
      </c>
      <c r="L164" s="44"/>
    </row>
    <row r="165" spans="1:18" x14ac:dyDescent="0.3">
      <c r="A165" s="19">
        <v>144</v>
      </c>
      <c r="B165" s="19" t="s">
        <v>75</v>
      </c>
      <c r="C165" s="19" t="s">
        <v>125</v>
      </c>
      <c r="D165" s="2">
        <f t="shared" si="58"/>
        <v>45.227223309415088</v>
      </c>
      <c r="E165" s="9">
        <v>52</v>
      </c>
      <c r="F165" s="7"/>
      <c r="G165" s="16">
        <f t="shared" si="62"/>
        <v>0</v>
      </c>
      <c r="I165" s="44">
        <f t="shared" si="59"/>
        <v>52</v>
      </c>
      <c r="J165" s="44">
        <f t="shared" si="60"/>
        <v>45.227223309415088</v>
      </c>
      <c r="K165" s="44">
        <f t="shared" si="61"/>
        <v>0</v>
      </c>
      <c r="L165" s="44"/>
    </row>
    <row r="166" spans="1:18" ht="15" thickBot="1" x14ac:dyDescent="0.35">
      <c r="A166" s="19">
        <v>145</v>
      </c>
      <c r="B166" s="20" t="s">
        <v>75</v>
      </c>
      <c r="C166" s="20" t="s">
        <v>126</v>
      </c>
      <c r="D166" s="2">
        <f t="shared" si="58"/>
        <v>56.534029136768858</v>
      </c>
      <c r="E166" s="40">
        <v>65</v>
      </c>
      <c r="F166" s="6"/>
      <c r="G166" s="16">
        <f>D166*F166</f>
        <v>0</v>
      </c>
      <c r="I166" s="44">
        <f t="shared" si="59"/>
        <v>65</v>
      </c>
      <c r="J166" s="44">
        <f t="shared" si="60"/>
        <v>56.534029136768858</v>
      </c>
      <c r="K166" s="44">
        <f t="shared" si="61"/>
        <v>0</v>
      </c>
      <c r="L166" s="44"/>
    </row>
    <row r="167" spans="1:18" ht="45" customHeight="1" thickBot="1" x14ac:dyDescent="0.35">
      <c r="A167" s="98" t="s">
        <v>337</v>
      </c>
      <c r="B167" s="53"/>
      <c r="C167" s="53"/>
      <c r="D167" s="53"/>
      <c r="E167" s="53"/>
      <c r="F167" s="53"/>
      <c r="G167" s="54"/>
      <c r="K167" s="44"/>
      <c r="L167" s="44"/>
    </row>
    <row r="168" spans="1:18" x14ac:dyDescent="0.3">
      <c r="A168" s="13"/>
      <c r="B168" s="14" t="s">
        <v>0</v>
      </c>
      <c r="C168" s="14" t="s">
        <v>1</v>
      </c>
      <c r="D168" s="3" t="s">
        <v>2</v>
      </c>
      <c r="E168" s="3" t="s">
        <v>2</v>
      </c>
      <c r="F168" s="14" t="s">
        <v>3</v>
      </c>
      <c r="G168" s="14" t="s">
        <v>4</v>
      </c>
      <c r="K168" s="44"/>
      <c r="L168" s="44"/>
      <c r="M168" s="46" t="s">
        <v>3</v>
      </c>
      <c r="N168" s="46"/>
      <c r="O168" s="46"/>
    </row>
    <row r="169" spans="1:18" x14ac:dyDescent="0.3">
      <c r="A169" s="19">
        <v>146</v>
      </c>
      <c r="B169" s="19" t="s">
        <v>76</v>
      </c>
      <c r="C169" s="19" t="s">
        <v>9</v>
      </c>
      <c r="D169" s="2">
        <f t="shared" ref="D169:D231" si="63">J169</f>
        <v>2.6092628832354858</v>
      </c>
      <c r="E169" s="4">
        <v>3</v>
      </c>
      <c r="F169" s="7"/>
      <c r="G169" s="16">
        <f>D169*F169</f>
        <v>0</v>
      </c>
      <c r="I169" s="44">
        <f t="shared" ref="I169:I200" si="64">E169</f>
        <v>3</v>
      </c>
      <c r="J169" s="44">
        <f t="shared" ref="J169:J231" si="65">I169/1.14975</f>
        <v>2.6092628832354858</v>
      </c>
      <c r="K169" s="44">
        <f t="shared" ref="K169:K200" si="66">F169*I169</f>
        <v>0</v>
      </c>
      <c r="L169" s="44"/>
      <c r="M169">
        <f>SUM(F170,F172:F188,F201,F233:F234,F239:F258)</f>
        <v>0</v>
      </c>
      <c r="N169">
        <v>0</v>
      </c>
      <c r="O169">
        <v>0</v>
      </c>
      <c r="P169" s="1">
        <f>LOOKUP(M169,N169:N369,O169:O369)</f>
        <v>0</v>
      </c>
    </row>
    <row r="170" spans="1:18" x14ac:dyDescent="0.3">
      <c r="A170" s="19">
        <v>147</v>
      </c>
      <c r="B170" s="19" t="s">
        <v>77</v>
      </c>
      <c r="C170" s="19" t="s">
        <v>11</v>
      </c>
      <c r="D170" s="2">
        <f t="shared" si="63"/>
        <v>3.9138943248532287</v>
      </c>
      <c r="E170" s="9">
        <v>4.5</v>
      </c>
      <c r="F170" s="6"/>
      <c r="G170" s="16">
        <f>D170*F170</f>
        <v>0</v>
      </c>
      <c r="I170" s="44">
        <f t="shared" si="64"/>
        <v>4.5</v>
      </c>
      <c r="J170" s="44">
        <f t="shared" si="65"/>
        <v>3.9138943248532287</v>
      </c>
      <c r="K170" s="44">
        <f t="shared" si="66"/>
        <v>0</v>
      </c>
      <c r="L170" s="44"/>
      <c r="N170">
        <v>1</v>
      </c>
      <c r="O170">
        <v>0</v>
      </c>
    </row>
    <row r="171" spans="1:18" x14ac:dyDescent="0.3">
      <c r="A171" s="19">
        <v>148</v>
      </c>
      <c r="B171" s="19" t="s">
        <v>78</v>
      </c>
      <c r="C171" s="19" t="s">
        <v>11</v>
      </c>
      <c r="D171" s="2">
        <f t="shared" si="63"/>
        <v>4.3487714720591431</v>
      </c>
      <c r="E171" s="9">
        <v>5</v>
      </c>
      <c r="F171" s="7"/>
      <c r="G171" s="16">
        <f t="shared" ref="G171:G231" si="67">D171*F171</f>
        <v>0</v>
      </c>
      <c r="I171" s="44">
        <f t="shared" si="64"/>
        <v>5</v>
      </c>
      <c r="J171" s="44">
        <f t="shared" si="65"/>
        <v>4.3487714720591431</v>
      </c>
      <c r="K171" s="44">
        <f t="shared" si="66"/>
        <v>0</v>
      </c>
      <c r="L171" s="44"/>
      <c r="N171">
        <v>2</v>
      </c>
      <c r="O171">
        <v>0</v>
      </c>
    </row>
    <row r="172" spans="1:18" x14ac:dyDescent="0.3">
      <c r="A172" s="19">
        <v>149</v>
      </c>
      <c r="B172" s="19" t="s">
        <v>177</v>
      </c>
      <c r="C172" s="19" t="s">
        <v>11</v>
      </c>
      <c r="D172" s="2">
        <f t="shared" si="63"/>
        <v>3.9138943248532287</v>
      </c>
      <c r="E172" s="9">
        <v>4.5</v>
      </c>
      <c r="F172" s="6"/>
      <c r="G172" s="16">
        <f t="shared" si="67"/>
        <v>0</v>
      </c>
      <c r="H172" s="1"/>
      <c r="I172" s="44">
        <f t="shared" si="64"/>
        <v>4.5</v>
      </c>
      <c r="J172" s="44">
        <f t="shared" si="65"/>
        <v>3.9138943248532287</v>
      </c>
      <c r="K172" s="44">
        <f t="shared" si="66"/>
        <v>0</v>
      </c>
      <c r="L172" s="44"/>
      <c r="N172">
        <v>3</v>
      </c>
      <c r="O172" s="1">
        <f>O169+1.5</f>
        <v>1.5</v>
      </c>
      <c r="R172" s="1"/>
    </row>
    <row r="173" spans="1:18" x14ac:dyDescent="0.3">
      <c r="A173" s="19">
        <v>150</v>
      </c>
      <c r="B173" s="19" t="s">
        <v>314</v>
      </c>
      <c r="C173" s="19" t="s">
        <v>11</v>
      </c>
      <c r="D173" s="2">
        <f t="shared" si="63"/>
        <v>3.9138943248532287</v>
      </c>
      <c r="E173" s="9">
        <v>4.5</v>
      </c>
      <c r="F173" s="7"/>
      <c r="G173" s="16">
        <f t="shared" si="67"/>
        <v>0</v>
      </c>
      <c r="H173" s="1"/>
      <c r="I173" s="44">
        <f t="shared" si="64"/>
        <v>4.5</v>
      </c>
      <c r="J173" s="44">
        <f t="shared" si="65"/>
        <v>3.9138943248532287</v>
      </c>
      <c r="K173" s="44">
        <f t="shared" si="66"/>
        <v>0</v>
      </c>
      <c r="L173" s="44"/>
      <c r="N173">
        <v>4</v>
      </c>
      <c r="O173" s="1">
        <f t="shared" ref="O173:O236" si="68">O170+1.5</f>
        <v>1.5</v>
      </c>
      <c r="R173" s="1"/>
    </row>
    <row r="174" spans="1:18" x14ac:dyDescent="0.3">
      <c r="A174" s="19">
        <v>151</v>
      </c>
      <c r="B174" s="19" t="s">
        <v>176</v>
      </c>
      <c r="C174" s="19" t="s">
        <v>11</v>
      </c>
      <c r="D174" s="2">
        <f t="shared" si="63"/>
        <v>3.9138943248532287</v>
      </c>
      <c r="E174" s="9">
        <v>4.5</v>
      </c>
      <c r="F174" s="6"/>
      <c r="G174" s="16">
        <f t="shared" si="67"/>
        <v>0</v>
      </c>
      <c r="H174" s="1"/>
      <c r="I174" s="44">
        <f t="shared" si="64"/>
        <v>4.5</v>
      </c>
      <c r="J174" s="44">
        <f t="shared" si="65"/>
        <v>3.9138943248532287</v>
      </c>
      <c r="K174" s="44">
        <f t="shared" si="66"/>
        <v>0</v>
      </c>
      <c r="L174" s="44"/>
      <c r="N174">
        <v>5</v>
      </c>
      <c r="O174" s="1">
        <f t="shared" si="68"/>
        <v>1.5</v>
      </c>
      <c r="R174" s="1"/>
    </row>
    <row r="175" spans="1:18" x14ac:dyDescent="0.3">
      <c r="A175" s="19">
        <v>152</v>
      </c>
      <c r="B175" s="19" t="s">
        <v>315</v>
      </c>
      <c r="C175" s="19" t="s">
        <v>11</v>
      </c>
      <c r="D175" s="2">
        <f t="shared" si="63"/>
        <v>3.9138943248532287</v>
      </c>
      <c r="E175" s="9">
        <v>4.5</v>
      </c>
      <c r="F175" s="7"/>
      <c r="G175" s="16">
        <f t="shared" si="67"/>
        <v>0</v>
      </c>
      <c r="H175" s="1"/>
      <c r="I175" s="44">
        <f t="shared" si="64"/>
        <v>4.5</v>
      </c>
      <c r="J175" s="44">
        <f t="shared" si="65"/>
        <v>3.9138943248532287</v>
      </c>
      <c r="K175" s="44">
        <f t="shared" si="66"/>
        <v>0</v>
      </c>
      <c r="L175" s="44"/>
      <c r="N175">
        <v>6</v>
      </c>
      <c r="O175" s="1">
        <f t="shared" si="68"/>
        <v>3</v>
      </c>
      <c r="R175" s="1"/>
    </row>
    <row r="176" spans="1:18" x14ac:dyDescent="0.3">
      <c r="A176" s="19">
        <v>153</v>
      </c>
      <c r="B176" s="19" t="s">
        <v>85</v>
      </c>
      <c r="C176" s="19" t="s">
        <v>13</v>
      </c>
      <c r="D176" s="2">
        <f t="shared" si="63"/>
        <v>3.9138943248532287</v>
      </c>
      <c r="E176" s="9">
        <v>4.5</v>
      </c>
      <c r="F176" s="6"/>
      <c r="G176" s="16">
        <f t="shared" si="67"/>
        <v>0</v>
      </c>
      <c r="H176" s="1"/>
      <c r="I176" s="44">
        <f t="shared" si="64"/>
        <v>4.5</v>
      </c>
      <c r="J176" s="44">
        <f t="shared" si="65"/>
        <v>3.9138943248532287</v>
      </c>
      <c r="K176" s="44">
        <f t="shared" si="66"/>
        <v>0</v>
      </c>
      <c r="L176" s="44"/>
      <c r="N176">
        <v>7</v>
      </c>
      <c r="O176" s="1">
        <f t="shared" si="68"/>
        <v>3</v>
      </c>
      <c r="R176" s="1"/>
    </row>
    <row r="177" spans="1:18" x14ac:dyDescent="0.3">
      <c r="A177" s="19">
        <v>154</v>
      </c>
      <c r="B177" s="19" t="s">
        <v>183</v>
      </c>
      <c r="C177" s="19" t="s">
        <v>13</v>
      </c>
      <c r="D177" s="2">
        <f t="shared" si="63"/>
        <v>3.9138943248532287</v>
      </c>
      <c r="E177" s="9">
        <v>4.5</v>
      </c>
      <c r="F177" s="7"/>
      <c r="G177" s="16">
        <f t="shared" si="67"/>
        <v>0</v>
      </c>
      <c r="H177" s="1"/>
      <c r="I177" s="44">
        <f t="shared" si="64"/>
        <v>4.5</v>
      </c>
      <c r="J177" s="44">
        <f t="shared" si="65"/>
        <v>3.9138943248532287</v>
      </c>
      <c r="K177" s="44">
        <f t="shared" si="66"/>
        <v>0</v>
      </c>
      <c r="L177" s="44"/>
      <c r="N177">
        <v>8</v>
      </c>
      <c r="O177" s="1">
        <f t="shared" si="68"/>
        <v>3</v>
      </c>
      <c r="R177" s="1"/>
    </row>
    <row r="178" spans="1:18" x14ac:dyDescent="0.3">
      <c r="A178" s="19">
        <v>155</v>
      </c>
      <c r="B178" s="19" t="s">
        <v>86</v>
      </c>
      <c r="C178" s="19" t="s">
        <v>13</v>
      </c>
      <c r="D178" s="2">
        <f t="shared" si="63"/>
        <v>3.9138943248532287</v>
      </c>
      <c r="E178" s="9">
        <v>4.5</v>
      </c>
      <c r="F178" s="6"/>
      <c r="G178" s="16">
        <f t="shared" si="67"/>
        <v>0</v>
      </c>
      <c r="H178" s="1"/>
      <c r="I178" s="44">
        <f t="shared" si="64"/>
        <v>4.5</v>
      </c>
      <c r="J178" s="44">
        <f t="shared" si="65"/>
        <v>3.9138943248532287</v>
      </c>
      <c r="K178" s="44">
        <f t="shared" si="66"/>
        <v>0</v>
      </c>
      <c r="L178" s="44"/>
      <c r="N178">
        <v>9</v>
      </c>
      <c r="O178" s="1">
        <f t="shared" si="68"/>
        <v>4.5</v>
      </c>
      <c r="R178" s="1"/>
    </row>
    <row r="179" spans="1:18" x14ac:dyDescent="0.3">
      <c r="A179" s="19">
        <v>156</v>
      </c>
      <c r="B179" s="19" t="s">
        <v>87</v>
      </c>
      <c r="C179" s="19" t="s">
        <v>13</v>
      </c>
      <c r="D179" s="2">
        <f t="shared" si="63"/>
        <v>3.9138943248532287</v>
      </c>
      <c r="E179" s="9">
        <v>4.5</v>
      </c>
      <c r="F179" s="7"/>
      <c r="G179" s="16">
        <f t="shared" si="67"/>
        <v>0</v>
      </c>
      <c r="H179" s="1"/>
      <c r="I179" s="44">
        <f t="shared" si="64"/>
        <v>4.5</v>
      </c>
      <c r="J179" s="44">
        <f t="shared" si="65"/>
        <v>3.9138943248532287</v>
      </c>
      <c r="K179" s="44">
        <f t="shared" si="66"/>
        <v>0</v>
      </c>
      <c r="L179" s="44"/>
      <c r="N179">
        <v>10</v>
      </c>
      <c r="O179" s="1">
        <f t="shared" si="68"/>
        <v>4.5</v>
      </c>
      <c r="R179" s="1"/>
    </row>
    <row r="180" spans="1:18" x14ac:dyDescent="0.3">
      <c r="A180" s="19">
        <v>157</v>
      </c>
      <c r="B180" s="19" t="s">
        <v>90</v>
      </c>
      <c r="C180" s="19" t="s">
        <v>13</v>
      </c>
      <c r="D180" s="2">
        <f t="shared" si="63"/>
        <v>3.9138943248532287</v>
      </c>
      <c r="E180" s="9">
        <v>4.5</v>
      </c>
      <c r="F180" s="6"/>
      <c r="G180" s="16">
        <f t="shared" si="67"/>
        <v>0</v>
      </c>
      <c r="H180" s="1"/>
      <c r="I180" s="44">
        <f t="shared" si="64"/>
        <v>4.5</v>
      </c>
      <c r="J180" s="44">
        <f t="shared" si="65"/>
        <v>3.9138943248532287</v>
      </c>
      <c r="K180" s="44">
        <f t="shared" si="66"/>
        <v>0</v>
      </c>
      <c r="L180" s="44"/>
      <c r="N180">
        <v>11</v>
      </c>
      <c r="O180" s="1">
        <f t="shared" si="68"/>
        <v>4.5</v>
      </c>
      <c r="R180" s="1"/>
    </row>
    <row r="181" spans="1:18" x14ac:dyDescent="0.3">
      <c r="A181" s="19">
        <v>158</v>
      </c>
      <c r="B181" s="19" t="s">
        <v>88</v>
      </c>
      <c r="C181" s="19" t="s">
        <v>13</v>
      </c>
      <c r="D181" s="2">
        <f t="shared" si="63"/>
        <v>3.9138943248532287</v>
      </c>
      <c r="E181" s="9">
        <v>4.5</v>
      </c>
      <c r="F181" s="7"/>
      <c r="G181" s="16">
        <f t="shared" si="67"/>
        <v>0</v>
      </c>
      <c r="H181" s="1"/>
      <c r="I181" s="44">
        <f t="shared" si="64"/>
        <v>4.5</v>
      </c>
      <c r="J181" s="44">
        <f t="shared" si="65"/>
        <v>3.9138943248532287</v>
      </c>
      <c r="K181" s="44">
        <f t="shared" si="66"/>
        <v>0</v>
      </c>
      <c r="L181" s="44"/>
      <c r="N181">
        <v>12</v>
      </c>
      <c r="O181" s="1">
        <f t="shared" si="68"/>
        <v>6</v>
      </c>
      <c r="R181" s="1"/>
    </row>
    <row r="182" spans="1:18" x14ac:dyDescent="0.3">
      <c r="A182" s="19">
        <v>159</v>
      </c>
      <c r="B182" s="19" t="s">
        <v>89</v>
      </c>
      <c r="C182" s="19" t="s">
        <v>13</v>
      </c>
      <c r="D182" s="2">
        <f t="shared" si="63"/>
        <v>3.9138943248532287</v>
      </c>
      <c r="E182" s="9">
        <v>4.5</v>
      </c>
      <c r="F182" s="6"/>
      <c r="G182" s="16">
        <f t="shared" si="67"/>
        <v>0</v>
      </c>
      <c r="H182" s="1"/>
      <c r="I182" s="44">
        <f t="shared" si="64"/>
        <v>4.5</v>
      </c>
      <c r="J182" s="44">
        <f t="shared" si="65"/>
        <v>3.9138943248532287</v>
      </c>
      <c r="K182" s="44">
        <f t="shared" si="66"/>
        <v>0</v>
      </c>
      <c r="L182" s="44"/>
      <c r="N182">
        <v>13</v>
      </c>
      <c r="O182" s="1">
        <f t="shared" si="68"/>
        <v>6</v>
      </c>
      <c r="R182" s="1"/>
    </row>
    <row r="183" spans="1:18" x14ac:dyDescent="0.3">
      <c r="A183" s="19">
        <v>160</v>
      </c>
      <c r="B183" s="19" t="s">
        <v>63</v>
      </c>
      <c r="C183" s="19" t="s">
        <v>13</v>
      </c>
      <c r="D183" s="2">
        <f t="shared" si="63"/>
        <v>3.9138943248532287</v>
      </c>
      <c r="E183" s="9">
        <v>4.5</v>
      </c>
      <c r="F183" s="7"/>
      <c r="G183" s="16">
        <f t="shared" si="67"/>
        <v>0</v>
      </c>
      <c r="H183" s="1"/>
      <c r="I183" s="44">
        <f t="shared" si="64"/>
        <v>4.5</v>
      </c>
      <c r="J183" s="44">
        <f t="shared" si="65"/>
        <v>3.9138943248532287</v>
      </c>
      <c r="K183" s="44">
        <f t="shared" si="66"/>
        <v>0</v>
      </c>
      <c r="L183" s="44"/>
      <c r="N183">
        <v>14</v>
      </c>
      <c r="O183" s="1">
        <f t="shared" si="68"/>
        <v>6</v>
      </c>
      <c r="R183" s="1"/>
    </row>
    <row r="184" spans="1:18" x14ac:dyDescent="0.3">
      <c r="A184" s="19">
        <v>161</v>
      </c>
      <c r="B184" s="19" t="s">
        <v>95</v>
      </c>
      <c r="C184" s="19" t="s">
        <v>30</v>
      </c>
      <c r="D184" s="2">
        <f t="shared" si="63"/>
        <v>3.9138943248532287</v>
      </c>
      <c r="E184" s="9">
        <v>4.5</v>
      </c>
      <c r="F184" s="6"/>
      <c r="G184" s="16">
        <f t="shared" si="67"/>
        <v>0</v>
      </c>
      <c r="H184" s="1"/>
      <c r="I184" s="44">
        <f t="shared" si="64"/>
        <v>4.5</v>
      </c>
      <c r="J184" s="44">
        <f t="shared" si="65"/>
        <v>3.9138943248532287</v>
      </c>
      <c r="K184" s="44">
        <f t="shared" si="66"/>
        <v>0</v>
      </c>
      <c r="L184" s="44"/>
      <c r="N184">
        <v>15</v>
      </c>
      <c r="O184" s="1">
        <f t="shared" si="68"/>
        <v>7.5</v>
      </c>
      <c r="R184" s="1"/>
    </row>
    <row r="185" spans="1:18" x14ac:dyDescent="0.3">
      <c r="A185" s="19">
        <v>162</v>
      </c>
      <c r="B185" s="19" t="s">
        <v>91</v>
      </c>
      <c r="C185" s="19" t="s">
        <v>13</v>
      </c>
      <c r="D185" s="2">
        <f t="shared" si="63"/>
        <v>3.9138943248532287</v>
      </c>
      <c r="E185" s="9">
        <v>4.5</v>
      </c>
      <c r="F185" s="7"/>
      <c r="G185" s="16">
        <f t="shared" si="67"/>
        <v>0</v>
      </c>
      <c r="H185" s="1"/>
      <c r="I185" s="44">
        <f t="shared" si="64"/>
        <v>4.5</v>
      </c>
      <c r="J185" s="44">
        <f t="shared" si="65"/>
        <v>3.9138943248532287</v>
      </c>
      <c r="K185" s="44">
        <f t="shared" si="66"/>
        <v>0</v>
      </c>
      <c r="L185" s="44"/>
      <c r="N185">
        <v>16</v>
      </c>
      <c r="O185" s="1">
        <f t="shared" si="68"/>
        <v>7.5</v>
      </c>
      <c r="R185" s="1"/>
    </row>
    <row r="186" spans="1:18" x14ac:dyDescent="0.3">
      <c r="A186" s="19">
        <v>163</v>
      </c>
      <c r="B186" s="19" t="s">
        <v>92</v>
      </c>
      <c r="C186" s="19" t="s">
        <v>11</v>
      </c>
      <c r="D186" s="2">
        <f t="shared" si="63"/>
        <v>3.9138943248532287</v>
      </c>
      <c r="E186" s="9">
        <v>4.5</v>
      </c>
      <c r="F186" s="6"/>
      <c r="G186" s="16">
        <f t="shared" si="67"/>
        <v>0</v>
      </c>
      <c r="H186" s="1"/>
      <c r="I186" s="44">
        <f t="shared" si="64"/>
        <v>4.5</v>
      </c>
      <c r="J186" s="44">
        <f t="shared" si="65"/>
        <v>3.9138943248532287</v>
      </c>
      <c r="K186" s="44">
        <f t="shared" si="66"/>
        <v>0</v>
      </c>
      <c r="L186" s="44"/>
      <c r="N186">
        <v>17</v>
      </c>
      <c r="O186" s="1">
        <f t="shared" si="68"/>
        <v>7.5</v>
      </c>
      <c r="R186" s="1"/>
    </row>
    <row r="187" spans="1:18" x14ac:dyDescent="0.3">
      <c r="A187" s="19">
        <v>164</v>
      </c>
      <c r="B187" s="19" t="s">
        <v>93</v>
      </c>
      <c r="C187" s="19" t="s">
        <v>31</v>
      </c>
      <c r="D187" s="2">
        <f t="shared" si="63"/>
        <v>3.9138943248532287</v>
      </c>
      <c r="E187" s="9">
        <v>4.5</v>
      </c>
      <c r="F187" s="7"/>
      <c r="G187" s="16">
        <f t="shared" si="67"/>
        <v>0</v>
      </c>
      <c r="H187" s="1"/>
      <c r="I187" s="44">
        <f t="shared" si="64"/>
        <v>4.5</v>
      </c>
      <c r="J187" s="44">
        <f t="shared" si="65"/>
        <v>3.9138943248532287</v>
      </c>
      <c r="K187" s="44">
        <f t="shared" si="66"/>
        <v>0</v>
      </c>
      <c r="L187" s="44"/>
      <c r="N187">
        <v>18</v>
      </c>
      <c r="O187" s="1">
        <f t="shared" si="68"/>
        <v>9</v>
      </c>
      <c r="R187" s="1"/>
    </row>
    <row r="188" spans="1:18" x14ac:dyDescent="0.3">
      <c r="A188" s="19">
        <v>165</v>
      </c>
      <c r="B188" s="19" t="s">
        <v>94</v>
      </c>
      <c r="C188" s="19" t="s">
        <v>31</v>
      </c>
      <c r="D188" s="2">
        <f t="shared" si="63"/>
        <v>3.9138943248532287</v>
      </c>
      <c r="E188" s="9">
        <v>4.5</v>
      </c>
      <c r="F188" s="6"/>
      <c r="G188" s="16">
        <f t="shared" si="67"/>
        <v>0</v>
      </c>
      <c r="H188" s="1"/>
      <c r="I188" s="44">
        <f t="shared" si="64"/>
        <v>4.5</v>
      </c>
      <c r="J188" s="44">
        <f t="shared" si="65"/>
        <v>3.9138943248532287</v>
      </c>
      <c r="K188" s="44">
        <f t="shared" si="66"/>
        <v>0</v>
      </c>
      <c r="L188" s="44"/>
      <c r="N188">
        <v>19</v>
      </c>
      <c r="O188" s="1">
        <f t="shared" si="68"/>
        <v>9</v>
      </c>
      <c r="R188" s="1"/>
    </row>
    <row r="189" spans="1:18" x14ac:dyDescent="0.3">
      <c r="A189" s="19">
        <v>166</v>
      </c>
      <c r="B189" s="19" t="s">
        <v>226</v>
      </c>
      <c r="C189" s="19" t="s">
        <v>9</v>
      </c>
      <c r="D189" s="2">
        <f t="shared" si="63"/>
        <v>2.6092628832354858</v>
      </c>
      <c r="E189" s="9">
        <v>3</v>
      </c>
      <c r="F189" s="7"/>
      <c r="G189" s="16">
        <f t="shared" si="67"/>
        <v>0</v>
      </c>
      <c r="H189" s="1"/>
      <c r="I189" s="44">
        <f t="shared" si="64"/>
        <v>3</v>
      </c>
      <c r="J189" s="44">
        <f t="shared" si="65"/>
        <v>2.6092628832354858</v>
      </c>
      <c r="K189" s="44">
        <f t="shared" si="66"/>
        <v>0</v>
      </c>
      <c r="L189" s="44"/>
      <c r="N189">
        <v>20</v>
      </c>
      <c r="O189" s="1">
        <f t="shared" si="68"/>
        <v>9</v>
      </c>
      <c r="R189" s="1"/>
    </row>
    <row r="190" spans="1:18" x14ac:dyDescent="0.3">
      <c r="A190" s="19">
        <v>167</v>
      </c>
      <c r="B190" s="19" t="s">
        <v>178</v>
      </c>
      <c r="C190" s="19" t="s">
        <v>9</v>
      </c>
      <c r="D190" s="2">
        <f t="shared" si="63"/>
        <v>2.6092628832354858</v>
      </c>
      <c r="E190" s="9">
        <v>3</v>
      </c>
      <c r="F190" s="6"/>
      <c r="G190" s="16">
        <f t="shared" si="67"/>
        <v>0</v>
      </c>
      <c r="H190" s="1"/>
      <c r="I190" s="44">
        <f t="shared" si="64"/>
        <v>3</v>
      </c>
      <c r="J190" s="44">
        <f t="shared" si="65"/>
        <v>2.6092628832354858</v>
      </c>
      <c r="K190" s="44">
        <f t="shared" si="66"/>
        <v>0</v>
      </c>
      <c r="L190" s="44"/>
      <c r="N190">
        <v>21</v>
      </c>
      <c r="O190" s="1">
        <f t="shared" si="68"/>
        <v>10.5</v>
      </c>
      <c r="R190" s="1"/>
    </row>
    <row r="191" spans="1:18" x14ac:dyDescent="0.3">
      <c r="A191" s="19">
        <v>168</v>
      </c>
      <c r="B191" s="19" t="s">
        <v>137</v>
      </c>
      <c r="C191" s="19" t="s">
        <v>9</v>
      </c>
      <c r="D191" s="2">
        <f t="shared" si="63"/>
        <v>2.6092628832354858</v>
      </c>
      <c r="E191" s="9">
        <v>3</v>
      </c>
      <c r="F191" s="7"/>
      <c r="G191" s="16">
        <f t="shared" si="67"/>
        <v>0</v>
      </c>
      <c r="H191" s="1"/>
      <c r="I191" s="44">
        <f t="shared" si="64"/>
        <v>3</v>
      </c>
      <c r="J191" s="44">
        <f t="shared" si="65"/>
        <v>2.6092628832354858</v>
      </c>
      <c r="K191" s="44">
        <f t="shared" si="66"/>
        <v>0</v>
      </c>
      <c r="L191" s="44"/>
      <c r="N191">
        <v>22</v>
      </c>
      <c r="O191" s="1">
        <f t="shared" si="68"/>
        <v>10.5</v>
      </c>
      <c r="R191" s="1"/>
    </row>
    <row r="192" spans="1:18" x14ac:dyDescent="0.3">
      <c r="A192" s="19">
        <v>169</v>
      </c>
      <c r="B192" s="19" t="s">
        <v>137</v>
      </c>
      <c r="C192" s="19" t="s">
        <v>13</v>
      </c>
      <c r="D192" s="2">
        <f t="shared" si="63"/>
        <v>4.3487714720591431</v>
      </c>
      <c r="E192" s="9">
        <v>5</v>
      </c>
      <c r="F192" s="6"/>
      <c r="G192" s="16">
        <f t="shared" si="67"/>
        <v>0</v>
      </c>
      <c r="H192" s="1"/>
      <c r="I192" s="44">
        <f t="shared" si="64"/>
        <v>5</v>
      </c>
      <c r="J192" s="44">
        <f t="shared" si="65"/>
        <v>4.3487714720591431</v>
      </c>
      <c r="K192" s="44">
        <f t="shared" si="66"/>
        <v>0</v>
      </c>
      <c r="L192" s="44"/>
      <c r="N192">
        <v>23</v>
      </c>
      <c r="O192" s="1">
        <f t="shared" si="68"/>
        <v>10.5</v>
      </c>
      <c r="R192" s="1"/>
    </row>
    <row r="193" spans="1:18" x14ac:dyDescent="0.3">
      <c r="A193" s="19">
        <v>170</v>
      </c>
      <c r="B193" s="19" t="s">
        <v>56</v>
      </c>
      <c r="C193" s="19" t="s">
        <v>13</v>
      </c>
      <c r="D193" s="2">
        <f t="shared" si="63"/>
        <v>8.6975429441182861</v>
      </c>
      <c r="E193" s="9">
        <v>10</v>
      </c>
      <c r="F193" s="7"/>
      <c r="G193" s="16">
        <f t="shared" si="67"/>
        <v>0</v>
      </c>
      <c r="H193" s="1"/>
      <c r="I193" s="44">
        <f t="shared" si="64"/>
        <v>10</v>
      </c>
      <c r="J193" s="44">
        <f t="shared" si="65"/>
        <v>8.6975429441182861</v>
      </c>
      <c r="K193" s="44">
        <f t="shared" si="66"/>
        <v>0</v>
      </c>
      <c r="L193" s="44"/>
      <c r="N193">
        <v>24</v>
      </c>
      <c r="O193" s="1">
        <f t="shared" si="68"/>
        <v>12</v>
      </c>
      <c r="R193" s="1"/>
    </row>
    <row r="194" spans="1:18" x14ac:dyDescent="0.3">
      <c r="A194" s="19">
        <v>171</v>
      </c>
      <c r="B194" s="19" t="s">
        <v>113</v>
      </c>
      <c r="C194" s="19" t="s">
        <v>96</v>
      </c>
      <c r="D194" s="2">
        <f t="shared" si="63"/>
        <v>26.092628832354858</v>
      </c>
      <c r="E194" s="9">
        <v>30</v>
      </c>
      <c r="F194" s="6"/>
      <c r="G194" s="16">
        <f t="shared" si="67"/>
        <v>0</v>
      </c>
      <c r="H194" s="47"/>
      <c r="I194" s="44">
        <f t="shared" si="64"/>
        <v>30</v>
      </c>
      <c r="J194" s="44">
        <f t="shared" si="65"/>
        <v>26.092628832354858</v>
      </c>
      <c r="K194" s="44">
        <f t="shared" si="66"/>
        <v>0</v>
      </c>
      <c r="L194" s="44"/>
      <c r="N194">
        <v>25</v>
      </c>
      <c r="O194" s="1">
        <f t="shared" si="68"/>
        <v>12</v>
      </c>
      <c r="R194" s="1"/>
    </row>
    <row r="195" spans="1:18" x14ac:dyDescent="0.3">
      <c r="A195" s="19">
        <v>172</v>
      </c>
      <c r="B195" s="19" t="s">
        <v>316</v>
      </c>
      <c r="C195" s="19" t="s">
        <v>9</v>
      </c>
      <c r="D195" s="2">
        <f t="shared" si="63"/>
        <v>2.6092628832354858</v>
      </c>
      <c r="E195" s="9">
        <v>3</v>
      </c>
      <c r="F195" s="7"/>
      <c r="G195" s="16">
        <f t="shared" si="67"/>
        <v>0</v>
      </c>
      <c r="H195" s="1"/>
      <c r="I195" s="44">
        <f t="shared" si="64"/>
        <v>3</v>
      </c>
      <c r="J195" s="44">
        <f t="shared" si="65"/>
        <v>2.6092628832354858</v>
      </c>
      <c r="K195" s="44">
        <f t="shared" si="66"/>
        <v>0</v>
      </c>
      <c r="L195" s="44"/>
      <c r="N195">
        <v>26</v>
      </c>
      <c r="O195" s="1">
        <v>12</v>
      </c>
      <c r="R195" s="1"/>
    </row>
    <row r="196" spans="1:18" x14ac:dyDescent="0.3">
      <c r="A196" s="19">
        <v>173</v>
      </c>
      <c r="B196" s="19" t="s">
        <v>316</v>
      </c>
      <c r="C196" s="19" t="s">
        <v>13</v>
      </c>
      <c r="D196" s="2">
        <f t="shared" si="63"/>
        <v>4.3487714720591431</v>
      </c>
      <c r="E196" s="9">
        <v>5</v>
      </c>
      <c r="F196" s="6"/>
      <c r="G196" s="16">
        <f t="shared" si="67"/>
        <v>0</v>
      </c>
      <c r="H196" s="1"/>
      <c r="I196" s="44">
        <f t="shared" si="64"/>
        <v>5</v>
      </c>
      <c r="J196" s="44">
        <f t="shared" si="65"/>
        <v>4.3487714720591431</v>
      </c>
      <c r="K196" s="44">
        <f t="shared" si="66"/>
        <v>0</v>
      </c>
      <c r="L196" s="44"/>
      <c r="N196">
        <v>27</v>
      </c>
      <c r="O196" s="1">
        <f>O193+1.5</f>
        <v>13.5</v>
      </c>
      <c r="R196" s="1"/>
    </row>
    <row r="197" spans="1:18" x14ac:dyDescent="0.3">
      <c r="A197" s="19">
        <v>174</v>
      </c>
      <c r="B197" s="19" t="s">
        <v>97</v>
      </c>
      <c r="C197" s="19" t="s">
        <v>9</v>
      </c>
      <c r="D197" s="2">
        <f t="shared" si="63"/>
        <v>2.6092628832354858</v>
      </c>
      <c r="E197" s="9">
        <v>3</v>
      </c>
      <c r="F197" s="7"/>
      <c r="G197" s="16">
        <f t="shared" si="67"/>
        <v>0</v>
      </c>
      <c r="H197" s="1"/>
      <c r="I197" s="44">
        <f t="shared" si="64"/>
        <v>3</v>
      </c>
      <c r="J197" s="44">
        <f t="shared" si="65"/>
        <v>2.6092628832354858</v>
      </c>
      <c r="K197" s="44">
        <f t="shared" si="66"/>
        <v>0</v>
      </c>
      <c r="L197" s="44"/>
      <c r="N197">
        <v>28</v>
      </c>
      <c r="O197" s="1">
        <f>O194+1.5</f>
        <v>13.5</v>
      </c>
      <c r="R197" s="1"/>
    </row>
    <row r="198" spans="1:18" x14ac:dyDescent="0.3">
      <c r="A198" s="19">
        <v>175</v>
      </c>
      <c r="B198" s="19" t="s">
        <v>97</v>
      </c>
      <c r="C198" s="19" t="s">
        <v>13</v>
      </c>
      <c r="D198" s="2">
        <f t="shared" si="63"/>
        <v>4.3487714720591431</v>
      </c>
      <c r="E198" s="9">
        <v>5</v>
      </c>
      <c r="F198" s="6"/>
      <c r="G198" s="16">
        <f t="shared" si="67"/>
        <v>0</v>
      </c>
      <c r="H198" s="1"/>
      <c r="I198" s="44">
        <f t="shared" si="64"/>
        <v>5</v>
      </c>
      <c r="J198" s="44">
        <f t="shared" si="65"/>
        <v>4.3487714720591431</v>
      </c>
      <c r="K198" s="44">
        <f t="shared" si="66"/>
        <v>0</v>
      </c>
      <c r="L198" s="44"/>
      <c r="N198">
        <v>29</v>
      </c>
      <c r="O198" s="1">
        <f>O195+1.5</f>
        <v>13.5</v>
      </c>
      <c r="R198" s="1"/>
    </row>
    <row r="199" spans="1:18" x14ac:dyDescent="0.3">
      <c r="A199" s="19">
        <v>176</v>
      </c>
      <c r="B199" s="19" t="s">
        <v>317</v>
      </c>
      <c r="C199" s="19" t="s">
        <v>9</v>
      </c>
      <c r="D199" s="2">
        <f t="shared" si="63"/>
        <v>2.6092628832354858</v>
      </c>
      <c r="E199" s="9">
        <v>3</v>
      </c>
      <c r="F199" s="7"/>
      <c r="G199" s="16">
        <f t="shared" si="67"/>
        <v>0</v>
      </c>
      <c r="H199" s="1"/>
      <c r="I199" s="44">
        <f t="shared" si="64"/>
        <v>3</v>
      </c>
      <c r="J199" s="44">
        <f t="shared" si="65"/>
        <v>2.6092628832354858</v>
      </c>
      <c r="K199" s="44">
        <f t="shared" si="66"/>
        <v>0</v>
      </c>
      <c r="L199" s="44"/>
      <c r="N199">
        <v>30</v>
      </c>
      <c r="O199" s="1">
        <f t="shared" si="68"/>
        <v>15</v>
      </c>
      <c r="R199" s="1"/>
    </row>
    <row r="200" spans="1:18" x14ac:dyDescent="0.3">
      <c r="A200" s="19">
        <v>177</v>
      </c>
      <c r="B200" s="19" t="s">
        <v>318</v>
      </c>
      <c r="C200" s="19" t="s">
        <v>13</v>
      </c>
      <c r="D200" s="2">
        <f t="shared" si="63"/>
        <v>4.3487714720591431</v>
      </c>
      <c r="E200" s="9">
        <v>5</v>
      </c>
      <c r="F200" s="6"/>
      <c r="G200" s="16">
        <f t="shared" si="67"/>
        <v>0</v>
      </c>
      <c r="H200" s="1"/>
      <c r="I200" s="44">
        <f t="shared" si="64"/>
        <v>5</v>
      </c>
      <c r="J200" s="44">
        <f t="shared" si="65"/>
        <v>4.3487714720591431</v>
      </c>
      <c r="K200" s="44">
        <f t="shared" si="66"/>
        <v>0</v>
      </c>
      <c r="L200" s="44"/>
      <c r="N200">
        <v>31</v>
      </c>
      <c r="O200" s="1">
        <f t="shared" si="68"/>
        <v>15</v>
      </c>
      <c r="R200" s="1"/>
    </row>
    <row r="201" spans="1:18" x14ac:dyDescent="0.3">
      <c r="A201" s="19">
        <v>178</v>
      </c>
      <c r="B201" s="19" t="s">
        <v>179</v>
      </c>
      <c r="C201" s="19" t="s">
        <v>32</v>
      </c>
      <c r="D201" s="2">
        <f t="shared" si="63"/>
        <v>3.9138943248532287</v>
      </c>
      <c r="E201" s="9">
        <v>4.5</v>
      </c>
      <c r="F201" s="7"/>
      <c r="G201" s="16">
        <f t="shared" si="67"/>
        <v>0</v>
      </c>
      <c r="H201" s="1"/>
      <c r="I201" s="44">
        <f t="shared" ref="I201:I236" si="69">E201</f>
        <v>4.5</v>
      </c>
      <c r="J201" s="44">
        <f t="shared" si="65"/>
        <v>3.9138943248532287</v>
      </c>
      <c r="K201" s="44">
        <f t="shared" ref="K201:K236" si="70">F201*I201</f>
        <v>0</v>
      </c>
      <c r="L201" s="44"/>
      <c r="N201">
        <v>32</v>
      </c>
      <c r="O201" s="1">
        <f t="shared" si="68"/>
        <v>15</v>
      </c>
      <c r="R201" s="1"/>
    </row>
    <row r="202" spans="1:18" x14ac:dyDescent="0.3">
      <c r="A202" s="19">
        <v>179</v>
      </c>
      <c r="B202" s="19" t="s">
        <v>98</v>
      </c>
      <c r="C202" s="19" t="s">
        <v>9</v>
      </c>
      <c r="D202" s="2">
        <f t="shared" si="63"/>
        <v>2.6092628832354858</v>
      </c>
      <c r="E202" s="9">
        <v>3</v>
      </c>
      <c r="F202" s="6"/>
      <c r="G202" s="16">
        <f t="shared" si="67"/>
        <v>0</v>
      </c>
      <c r="H202" s="1"/>
      <c r="I202" s="44">
        <f t="shared" si="69"/>
        <v>3</v>
      </c>
      <c r="J202" s="44">
        <f t="shared" si="65"/>
        <v>2.6092628832354858</v>
      </c>
      <c r="K202" s="44">
        <f t="shared" si="70"/>
        <v>0</v>
      </c>
      <c r="L202" s="44"/>
      <c r="N202">
        <v>33</v>
      </c>
      <c r="O202" s="1">
        <f t="shared" si="68"/>
        <v>16.5</v>
      </c>
      <c r="R202" s="1"/>
    </row>
    <row r="203" spans="1:18" x14ac:dyDescent="0.3">
      <c r="A203" s="21">
        <v>180</v>
      </c>
      <c r="B203" s="21" t="s">
        <v>134</v>
      </c>
      <c r="C203" s="51" t="s">
        <v>96</v>
      </c>
      <c r="D203" s="8">
        <f t="shared" si="63"/>
        <v>26.092628832354858</v>
      </c>
      <c r="E203" s="10">
        <v>30</v>
      </c>
      <c r="F203" s="18"/>
      <c r="G203" s="17">
        <f t="shared" si="67"/>
        <v>0</v>
      </c>
      <c r="H203" s="47"/>
      <c r="I203" s="44">
        <f t="shared" si="69"/>
        <v>30</v>
      </c>
      <c r="J203" s="44">
        <f t="shared" si="65"/>
        <v>26.092628832354858</v>
      </c>
      <c r="K203" s="44">
        <f t="shared" si="70"/>
        <v>0</v>
      </c>
      <c r="L203" s="44"/>
      <c r="N203">
        <v>34</v>
      </c>
      <c r="O203" s="1">
        <f t="shared" si="68"/>
        <v>16.5</v>
      </c>
      <c r="R203" s="1"/>
    </row>
    <row r="204" spans="1:18" x14ac:dyDescent="0.3">
      <c r="A204" s="19">
        <v>181</v>
      </c>
      <c r="B204" s="19" t="s">
        <v>188</v>
      </c>
      <c r="C204" s="41" t="s">
        <v>13</v>
      </c>
      <c r="D204" s="2">
        <f t="shared" si="63"/>
        <v>8.6975429441182861</v>
      </c>
      <c r="E204" s="9">
        <v>10</v>
      </c>
      <c r="F204" s="6"/>
      <c r="G204" s="16">
        <f t="shared" si="67"/>
        <v>0</v>
      </c>
      <c r="H204" s="1"/>
      <c r="I204" s="44">
        <f t="shared" si="69"/>
        <v>10</v>
      </c>
      <c r="J204" s="44">
        <f t="shared" si="65"/>
        <v>8.6975429441182861</v>
      </c>
      <c r="K204" s="44">
        <f t="shared" si="70"/>
        <v>0</v>
      </c>
      <c r="L204" s="44"/>
      <c r="N204">
        <v>35</v>
      </c>
      <c r="O204" s="1">
        <f t="shared" si="68"/>
        <v>16.5</v>
      </c>
      <c r="R204" s="1"/>
    </row>
    <row r="205" spans="1:18" x14ac:dyDescent="0.3">
      <c r="A205" s="19">
        <v>182</v>
      </c>
      <c r="B205" s="19" t="s">
        <v>100</v>
      </c>
      <c r="C205" s="41" t="s">
        <v>9</v>
      </c>
      <c r="D205" s="2">
        <f t="shared" si="63"/>
        <v>2.6092628832354858</v>
      </c>
      <c r="E205" s="9">
        <v>3</v>
      </c>
      <c r="F205" s="7"/>
      <c r="G205" s="16">
        <f t="shared" si="67"/>
        <v>0</v>
      </c>
      <c r="H205" s="1"/>
      <c r="I205" s="44">
        <f t="shared" si="69"/>
        <v>3</v>
      </c>
      <c r="J205" s="44">
        <f t="shared" si="65"/>
        <v>2.6092628832354858</v>
      </c>
      <c r="K205" s="44">
        <f t="shared" si="70"/>
        <v>0</v>
      </c>
      <c r="L205" s="44"/>
      <c r="N205">
        <v>36</v>
      </c>
      <c r="O205" s="1">
        <f t="shared" si="68"/>
        <v>18</v>
      </c>
      <c r="R205" s="1"/>
    </row>
    <row r="206" spans="1:18" x14ac:dyDescent="0.3">
      <c r="A206" s="21">
        <v>183</v>
      </c>
      <c r="B206" s="21" t="s">
        <v>319</v>
      </c>
      <c r="C206" s="51" t="s">
        <v>96</v>
      </c>
      <c r="D206" s="8">
        <f t="shared" ref="D206" si="71">J206</f>
        <v>26.092628832354858</v>
      </c>
      <c r="E206" s="10">
        <v>30</v>
      </c>
      <c r="F206" s="15"/>
      <c r="G206" s="17">
        <f t="shared" ref="G206" si="72">D206*F206</f>
        <v>0</v>
      </c>
      <c r="H206" s="47"/>
      <c r="I206" s="44">
        <f t="shared" si="69"/>
        <v>30</v>
      </c>
      <c r="J206" s="44">
        <f t="shared" ref="J206" si="73">I206/1.14975</f>
        <v>26.092628832354858</v>
      </c>
      <c r="K206" s="44">
        <f t="shared" si="70"/>
        <v>0</v>
      </c>
      <c r="L206" s="44"/>
      <c r="N206">
        <v>37</v>
      </c>
      <c r="O206" s="1">
        <v>18</v>
      </c>
      <c r="R206" s="1"/>
    </row>
    <row r="207" spans="1:18" x14ac:dyDescent="0.3">
      <c r="A207" s="21">
        <v>184</v>
      </c>
      <c r="B207" s="21" t="s">
        <v>136</v>
      </c>
      <c r="C207" s="51" t="s">
        <v>96</v>
      </c>
      <c r="D207" s="8">
        <f t="shared" si="63"/>
        <v>26.092628832354858</v>
      </c>
      <c r="E207" s="10">
        <v>30</v>
      </c>
      <c r="F207" s="18"/>
      <c r="G207" s="17">
        <f t="shared" si="67"/>
        <v>0</v>
      </c>
      <c r="H207" s="47"/>
      <c r="I207" s="44">
        <f t="shared" si="69"/>
        <v>30</v>
      </c>
      <c r="J207" s="44">
        <f t="shared" si="65"/>
        <v>26.092628832354858</v>
      </c>
      <c r="K207" s="44">
        <f t="shared" si="70"/>
        <v>0</v>
      </c>
      <c r="L207" s="44"/>
      <c r="N207">
        <v>38</v>
      </c>
      <c r="O207" s="1">
        <f>O204+1.5</f>
        <v>18</v>
      </c>
      <c r="R207" s="1"/>
    </row>
    <row r="208" spans="1:18" x14ac:dyDescent="0.3">
      <c r="A208" s="19">
        <v>185</v>
      </c>
      <c r="B208" s="41" t="s">
        <v>327</v>
      </c>
      <c r="C208" s="41" t="s">
        <v>9</v>
      </c>
      <c r="D208" s="9">
        <f t="shared" ref="D208" si="74">J208</f>
        <v>2.6092628832354858</v>
      </c>
      <c r="E208" s="9">
        <v>3</v>
      </c>
      <c r="F208" s="6"/>
      <c r="G208" s="42">
        <f t="shared" ref="G208" si="75">D208*F208</f>
        <v>0</v>
      </c>
      <c r="H208" s="48"/>
      <c r="I208" s="44">
        <f t="shared" si="69"/>
        <v>3</v>
      </c>
      <c r="J208" s="44">
        <f t="shared" ref="J208" si="76">I208/1.14975</f>
        <v>2.6092628832354858</v>
      </c>
      <c r="K208" s="44">
        <f t="shared" si="70"/>
        <v>0</v>
      </c>
      <c r="L208" s="44"/>
      <c r="N208">
        <v>39</v>
      </c>
      <c r="O208" s="1">
        <f>O205+1.5</f>
        <v>19.5</v>
      </c>
      <c r="R208" s="1"/>
    </row>
    <row r="209" spans="1:18" ht="15" customHeight="1" x14ac:dyDescent="0.3">
      <c r="A209" s="21">
        <v>186</v>
      </c>
      <c r="B209" s="21" t="s">
        <v>135</v>
      </c>
      <c r="C209" s="51" t="s">
        <v>96</v>
      </c>
      <c r="D209" s="8">
        <f t="shared" si="63"/>
        <v>26.092628832354858</v>
      </c>
      <c r="E209" s="10">
        <v>30</v>
      </c>
      <c r="F209" s="18"/>
      <c r="G209" s="17">
        <f t="shared" si="67"/>
        <v>0</v>
      </c>
      <c r="H209" s="47"/>
      <c r="I209" s="44">
        <f t="shared" si="69"/>
        <v>30</v>
      </c>
      <c r="J209" s="44">
        <f t="shared" si="65"/>
        <v>26.092628832354858</v>
      </c>
      <c r="K209" s="44">
        <f t="shared" si="70"/>
        <v>0</v>
      </c>
      <c r="L209" s="44"/>
      <c r="N209">
        <v>40</v>
      </c>
      <c r="O209" s="1">
        <f>O206+1.5</f>
        <v>19.5</v>
      </c>
      <c r="R209" s="1"/>
    </row>
    <row r="210" spans="1:18" x14ac:dyDescent="0.3">
      <c r="A210" s="19">
        <v>187</v>
      </c>
      <c r="B210" s="19" t="s">
        <v>101</v>
      </c>
      <c r="C210" s="41" t="s">
        <v>9</v>
      </c>
      <c r="D210" s="2">
        <f t="shared" si="63"/>
        <v>2.6092628832354858</v>
      </c>
      <c r="E210" s="9">
        <v>3</v>
      </c>
      <c r="F210" s="6"/>
      <c r="G210" s="16">
        <f t="shared" si="67"/>
        <v>0</v>
      </c>
      <c r="H210" s="1"/>
      <c r="I210" s="44">
        <f t="shared" si="69"/>
        <v>3</v>
      </c>
      <c r="J210" s="44">
        <f t="shared" si="65"/>
        <v>2.6092628832354858</v>
      </c>
      <c r="K210" s="44">
        <f t="shared" si="70"/>
        <v>0</v>
      </c>
      <c r="L210" s="44"/>
      <c r="N210">
        <v>41</v>
      </c>
      <c r="O210" s="1">
        <f>O207+1.5</f>
        <v>19.5</v>
      </c>
      <c r="R210" s="1"/>
    </row>
    <row r="211" spans="1:18" x14ac:dyDescent="0.3">
      <c r="A211" s="19">
        <v>188</v>
      </c>
      <c r="B211" s="19" t="s">
        <v>101</v>
      </c>
      <c r="C211" s="41" t="s">
        <v>164</v>
      </c>
      <c r="D211" s="2">
        <f t="shared" si="63"/>
        <v>8.6975429441182861</v>
      </c>
      <c r="E211" s="9">
        <v>10</v>
      </c>
      <c r="F211" s="7"/>
      <c r="G211" s="16">
        <f t="shared" si="67"/>
        <v>0</v>
      </c>
      <c r="H211" s="1"/>
      <c r="I211" s="44">
        <f t="shared" si="69"/>
        <v>10</v>
      </c>
      <c r="J211" s="44">
        <f t="shared" si="65"/>
        <v>8.6975429441182861</v>
      </c>
      <c r="K211" s="44">
        <f t="shared" si="70"/>
        <v>0</v>
      </c>
      <c r="L211" s="44"/>
      <c r="N211">
        <v>42</v>
      </c>
      <c r="O211" s="1">
        <f>O208+1.5</f>
        <v>21</v>
      </c>
      <c r="R211" s="1"/>
    </row>
    <row r="212" spans="1:18" x14ac:dyDescent="0.3">
      <c r="A212" s="19">
        <v>189</v>
      </c>
      <c r="B212" s="19" t="s">
        <v>101</v>
      </c>
      <c r="C212" s="41" t="s">
        <v>96</v>
      </c>
      <c r="D212" s="2">
        <f t="shared" si="63"/>
        <v>17.395085888236572</v>
      </c>
      <c r="E212" s="9">
        <v>20</v>
      </c>
      <c r="F212" s="6"/>
      <c r="G212" s="16">
        <f t="shared" si="67"/>
        <v>0</v>
      </c>
      <c r="H212" s="1"/>
      <c r="I212" s="44">
        <f t="shared" si="69"/>
        <v>20</v>
      </c>
      <c r="J212" s="44">
        <f t="shared" si="65"/>
        <v>17.395085888236572</v>
      </c>
      <c r="K212" s="44">
        <f t="shared" si="70"/>
        <v>0</v>
      </c>
      <c r="L212" s="44"/>
      <c r="N212">
        <v>43</v>
      </c>
      <c r="O212" s="1">
        <f t="shared" si="68"/>
        <v>21</v>
      </c>
      <c r="R212" s="1"/>
    </row>
    <row r="213" spans="1:18" x14ac:dyDescent="0.3">
      <c r="A213" s="19">
        <v>190</v>
      </c>
      <c r="B213" s="19" t="s">
        <v>139</v>
      </c>
      <c r="C213" s="41" t="s">
        <v>9</v>
      </c>
      <c r="D213" s="2">
        <f t="shared" si="63"/>
        <v>2.6092628832354858</v>
      </c>
      <c r="E213" s="9">
        <v>3</v>
      </c>
      <c r="F213" s="7"/>
      <c r="G213" s="16">
        <f t="shared" si="67"/>
        <v>0</v>
      </c>
      <c r="H213" s="1"/>
      <c r="I213" s="44">
        <f t="shared" si="69"/>
        <v>3</v>
      </c>
      <c r="J213" s="44">
        <f t="shared" si="65"/>
        <v>2.6092628832354858</v>
      </c>
      <c r="K213" s="44">
        <f t="shared" si="70"/>
        <v>0</v>
      </c>
      <c r="L213" s="44"/>
      <c r="N213">
        <v>44</v>
      </c>
      <c r="O213" s="1">
        <f t="shared" si="68"/>
        <v>21</v>
      </c>
      <c r="R213" s="1"/>
    </row>
    <row r="214" spans="1:18" x14ac:dyDescent="0.3">
      <c r="A214" s="21">
        <v>191</v>
      </c>
      <c r="B214" s="21" t="s">
        <v>138</v>
      </c>
      <c r="C214" s="51" t="s">
        <v>96</v>
      </c>
      <c r="D214" s="8">
        <f t="shared" si="63"/>
        <v>26.092628832354858</v>
      </c>
      <c r="E214" s="10">
        <v>30</v>
      </c>
      <c r="F214" s="15"/>
      <c r="G214" s="17">
        <f>D214*F214</f>
        <v>0</v>
      </c>
      <c r="H214" s="47"/>
      <c r="I214" s="44">
        <f t="shared" si="69"/>
        <v>30</v>
      </c>
      <c r="J214" s="44">
        <f t="shared" si="65"/>
        <v>26.092628832354858</v>
      </c>
      <c r="K214" s="44">
        <f t="shared" si="70"/>
        <v>0</v>
      </c>
      <c r="L214" s="44"/>
      <c r="N214">
        <v>45</v>
      </c>
      <c r="O214" s="1">
        <f t="shared" si="68"/>
        <v>22.5</v>
      </c>
      <c r="R214" s="1"/>
    </row>
    <row r="215" spans="1:18" x14ac:dyDescent="0.3">
      <c r="A215" s="19">
        <v>192</v>
      </c>
      <c r="B215" s="19" t="s">
        <v>180</v>
      </c>
      <c r="C215" s="19" t="s">
        <v>9</v>
      </c>
      <c r="D215" s="2">
        <f t="shared" si="63"/>
        <v>2.6092628832354858</v>
      </c>
      <c r="E215" s="9">
        <v>3</v>
      </c>
      <c r="F215" s="7"/>
      <c r="G215" s="16">
        <f>D215*F215</f>
        <v>0</v>
      </c>
      <c r="H215" s="1"/>
      <c r="I215" s="44">
        <f t="shared" si="69"/>
        <v>3</v>
      </c>
      <c r="J215" s="44">
        <f t="shared" si="65"/>
        <v>2.6092628832354858</v>
      </c>
      <c r="K215" s="44">
        <f t="shared" si="70"/>
        <v>0</v>
      </c>
      <c r="L215" s="44"/>
      <c r="N215">
        <v>46</v>
      </c>
      <c r="O215" s="1">
        <f t="shared" si="68"/>
        <v>22.5</v>
      </c>
      <c r="R215" s="1"/>
    </row>
    <row r="216" spans="1:18" x14ac:dyDescent="0.3">
      <c r="A216" s="19">
        <v>193</v>
      </c>
      <c r="B216" s="19" t="s">
        <v>140</v>
      </c>
      <c r="C216" s="19" t="s">
        <v>9</v>
      </c>
      <c r="D216" s="2">
        <f t="shared" si="63"/>
        <v>2.6092628832354858</v>
      </c>
      <c r="E216" s="9">
        <v>3</v>
      </c>
      <c r="F216" s="6"/>
      <c r="G216" s="16">
        <f t="shared" si="67"/>
        <v>0</v>
      </c>
      <c r="H216" s="1"/>
      <c r="I216" s="44">
        <f t="shared" si="69"/>
        <v>3</v>
      </c>
      <c r="J216" s="44">
        <f t="shared" si="65"/>
        <v>2.6092628832354858</v>
      </c>
      <c r="K216" s="44">
        <f t="shared" si="70"/>
        <v>0</v>
      </c>
      <c r="L216" s="44"/>
      <c r="N216">
        <v>47</v>
      </c>
      <c r="O216" s="1">
        <f t="shared" si="68"/>
        <v>22.5</v>
      </c>
      <c r="R216" s="1"/>
    </row>
    <row r="217" spans="1:18" x14ac:dyDescent="0.3">
      <c r="A217" s="19">
        <v>194</v>
      </c>
      <c r="B217" s="19" t="s">
        <v>140</v>
      </c>
      <c r="C217" s="19" t="s">
        <v>13</v>
      </c>
      <c r="D217" s="2">
        <f t="shared" si="63"/>
        <v>4.3487714720591431</v>
      </c>
      <c r="E217" s="9">
        <v>5</v>
      </c>
      <c r="F217" s="7"/>
      <c r="G217" s="16">
        <f t="shared" si="67"/>
        <v>0</v>
      </c>
      <c r="H217" s="1"/>
      <c r="I217" s="44">
        <f t="shared" si="69"/>
        <v>5</v>
      </c>
      <c r="J217" s="44">
        <f t="shared" si="65"/>
        <v>4.3487714720591431</v>
      </c>
      <c r="K217" s="44">
        <f t="shared" si="70"/>
        <v>0</v>
      </c>
      <c r="L217" s="44"/>
      <c r="N217">
        <v>48</v>
      </c>
      <c r="O217" s="1">
        <f t="shared" si="68"/>
        <v>24</v>
      </c>
      <c r="R217" s="1"/>
    </row>
    <row r="218" spans="1:18" x14ac:dyDescent="0.3">
      <c r="A218" s="19">
        <v>195</v>
      </c>
      <c r="B218" s="19" t="s">
        <v>103</v>
      </c>
      <c r="C218" s="19" t="s">
        <v>9</v>
      </c>
      <c r="D218" s="2">
        <f t="shared" si="63"/>
        <v>2.6092628832354858</v>
      </c>
      <c r="E218" s="9">
        <v>3</v>
      </c>
      <c r="F218" s="6"/>
      <c r="G218" s="16">
        <f t="shared" si="67"/>
        <v>0</v>
      </c>
      <c r="H218" s="1"/>
      <c r="I218" s="44">
        <f t="shared" si="69"/>
        <v>3</v>
      </c>
      <c r="J218" s="44">
        <f t="shared" si="65"/>
        <v>2.6092628832354858</v>
      </c>
      <c r="K218" s="44">
        <f t="shared" si="70"/>
        <v>0</v>
      </c>
      <c r="L218" s="44"/>
      <c r="N218">
        <v>49</v>
      </c>
      <c r="O218" s="1">
        <f t="shared" si="68"/>
        <v>24</v>
      </c>
      <c r="R218" s="1"/>
    </row>
    <row r="219" spans="1:18" x14ac:dyDescent="0.3">
      <c r="A219" s="19">
        <v>196</v>
      </c>
      <c r="B219" s="19" t="s">
        <v>103</v>
      </c>
      <c r="C219" s="19" t="s">
        <v>13</v>
      </c>
      <c r="D219" s="2">
        <f t="shared" si="63"/>
        <v>4.3487714720591431</v>
      </c>
      <c r="E219" s="9">
        <v>5</v>
      </c>
      <c r="F219" s="7"/>
      <c r="G219" s="16">
        <f t="shared" si="67"/>
        <v>0</v>
      </c>
      <c r="H219" s="1"/>
      <c r="I219" s="44">
        <f t="shared" si="69"/>
        <v>5</v>
      </c>
      <c r="J219" s="44">
        <f t="shared" si="65"/>
        <v>4.3487714720591431</v>
      </c>
      <c r="K219" s="44">
        <f t="shared" si="70"/>
        <v>0</v>
      </c>
      <c r="L219" s="44"/>
      <c r="N219">
        <v>50</v>
      </c>
      <c r="O219" s="1">
        <f t="shared" si="68"/>
        <v>24</v>
      </c>
      <c r="R219" s="1"/>
    </row>
    <row r="220" spans="1:18" x14ac:dyDescent="0.3">
      <c r="A220" s="19">
        <v>197</v>
      </c>
      <c r="B220" s="19" t="s">
        <v>227</v>
      </c>
      <c r="C220" s="19" t="s">
        <v>102</v>
      </c>
      <c r="D220" s="2">
        <f t="shared" si="63"/>
        <v>11.306805827353772</v>
      </c>
      <c r="E220" s="9">
        <v>13</v>
      </c>
      <c r="F220" s="6"/>
      <c r="G220" s="16">
        <f t="shared" si="67"/>
        <v>0</v>
      </c>
      <c r="H220" s="1"/>
      <c r="I220" s="44">
        <f t="shared" si="69"/>
        <v>13</v>
      </c>
      <c r="J220" s="44">
        <f t="shared" si="65"/>
        <v>11.306805827353772</v>
      </c>
      <c r="K220" s="44">
        <f t="shared" si="70"/>
        <v>0</v>
      </c>
      <c r="L220" s="44"/>
      <c r="N220">
        <v>51</v>
      </c>
      <c r="O220" s="1">
        <f t="shared" si="68"/>
        <v>25.5</v>
      </c>
      <c r="R220" s="1"/>
    </row>
    <row r="221" spans="1:18" x14ac:dyDescent="0.3">
      <c r="A221" s="19">
        <v>198</v>
      </c>
      <c r="B221" s="19" t="s">
        <v>104</v>
      </c>
      <c r="C221" s="19" t="s">
        <v>9</v>
      </c>
      <c r="D221" s="2">
        <f t="shared" si="63"/>
        <v>2.6092628832354858</v>
      </c>
      <c r="E221" s="9">
        <v>3</v>
      </c>
      <c r="F221" s="7"/>
      <c r="G221" s="16">
        <f t="shared" si="67"/>
        <v>0</v>
      </c>
      <c r="H221" s="1"/>
      <c r="I221" s="44">
        <f t="shared" si="69"/>
        <v>3</v>
      </c>
      <c r="J221" s="44">
        <f t="shared" si="65"/>
        <v>2.6092628832354858</v>
      </c>
      <c r="K221" s="44">
        <f t="shared" si="70"/>
        <v>0</v>
      </c>
      <c r="L221" s="44"/>
      <c r="N221">
        <v>52</v>
      </c>
      <c r="O221" s="1">
        <f t="shared" si="68"/>
        <v>25.5</v>
      </c>
      <c r="R221" s="1"/>
    </row>
    <row r="222" spans="1:18" x14ac:dyDescent="0.3">
      <c r="A222" s="19">
        <v>199</v>
      </c>
      <c r="B222" s="19" t="s">
        <v>104</v>
      </c>
      <c r="C222" s="19" t="s">
        <v>164</v>
      </c>
      <c r="D222" s="2">
        <f t="shared" si="63"/>
        <v>8.6975429441182861</v>
      </c>
      <c r="E222" s="9">
        <v>10</v>
      </c>
      <c r="F222" s="6"/>
      <c r="G222" s="16">
        <f t="shared" si="67"/>
        <v>0</v>
      </c>
      <c r="H222" s="1"/>
      <c r="I222" s="44">
        <f t="shared" si="69"/>
        <v>10</v>
      </c>
      <c r="J222" s="44">
        <f t="shared" si="65"/>
        <v>8.6975429441182861</v>
      </c>
      <c r="K222" s="44">
        <f t="shared" si="70"/>
        <v>0</v>
      </c>
      <c r="L222" s="44"/>
      <c r="N222">
        <v>53</v>
      </c>
      <c r="O222" s="1">
        <f>O219+1.5</f>
        <v>25.5</v>
      </c>
      <c r="R222" s="1"/>
    </row>
    <row r="223" spans="1:18" x14ac:dyDescent="0.3">
      <c r="A223" s="19">
        <v>200</v>
      </c>
      <c r="B223" s="19" t="s">
        <v>104</v>
      </c>
      <c r="C223" s="19" t="s">
        <v>96</v>
      </c>
      <c r="D223" s="2">
        <f t="shared" si="63"/>
        <v>17.395085888236572</v>
      </c>
      <c r="E223" s="9">
        <v>20</v>
      </c>
      <c r="F223" s="7"/>
      <c r="G223" s="16">
        <f t="shared" si="67"/>
        <v>0</v>
      </c>
      <c r="H223" s="1"/>
      <c r="I223" s="44">
        <f t="shared" si="69"/>
        <v>20</v>
      </c>
      <c r="J223" s="44">
        <f t="shared" si="65"/>
        <v>17.395085888236572</v>
      </c>
      <c r="K223" s="44">
        <f t="shared" si="70"/>
        <v>0</v>
      </c>
      <c r="L223" s="44"/>
      <c r="N223">
        <v>54</v>
      </c>
      <c r="O223" s="1">
        <f>O220+1.5</f>
        <v>27</v>
      </c>
      <c r="R223" s="1"/>
    </row>
    <row r="224" spans="1:18" x14ac:dyDescent="0.3">
      <c r="A224" s="19">
        <v>201</v>
      </c>
      <c r="B224" s="19" t="s">
        <v>105</v>
      </c>
      <c r="C224" s="19" t="s">
        <v>9</v>
      </c>
      <c r="D224" s="2">
        <f t="shared" si="63"/>
        <v>2.6092628832354858</v>
      </c>
      <c r="E224" s="9">
        <v>3</v>
      </c>
      <c r="F224" s="6"/>
      <c r="G224" s="16">
        <f t="shared" si="67"/>
        <v>0</v>
      </c>
      <c r="H224" s="1"/>
      <c r="I224" s="44">
        <f t="shared" si="69"/>
        <v>3</v>
      </c>
      <c r="J224" s="44">
        <f t="shared" si="65"/>
        <v>2.6092628832354858</v>
      </c>
      <c r="K224" s="44">
        <f t="shared" si="70"/>
        <v>0</v>
      </c>
      <c r="L224" s="44"/>
      <c r="N224">
        <v>55</v>
      </c>
      <c r="O224" s="1">
        <f>O221+1.5</f>
        <v>27</v>
      </c>
      <c r="R224" s="1"/>
    </row>
    <row r="225" spans="1:18" x14ac:dyDescent="0.3">
      <c r="A225" s="19">
        <v>202</v>
      </c>
      <c r="B225" s="19" t="s">
        <v>105</v>
      </c>
      <c r="C225" s="19" t="s">
        <v>13</v>
      </c>
      <c r="D225" s="2">
        <f t="shared" si="63"/>
        <v>4.3487714720591431</v>
      </c>
      <c r="E225" s="9">
        <v>5</v>
      </c>
      <c r="F225" s="7"/>
      <c r="G225" s="16">
        <f t="shared" si="67"/>
        <v>0</v>
      </c>
      <c r="H225" s="1"/>
      <c r="I225" s="44">
        <f t="shared" si="69"/>
        <v>5</v>
      </c>
      <c r="J225" s="44">
        <f t="shared" si="65"/>
        <v>4.3487714720591431</v>
      </c>
      <c r="K225" s="44">
        <f t="shared" si="70"/>
        <v>0</v>
      </c>
      <c r="L225" s="44"/>
      <c r="N225">
        <v>56</v>
      </c>
      <c r="O225" s="1">
        <f t="shared" si="68"/>
        <v>27</v>
      </c>
      <c r="R225" s="1"/>
    </row>
    <row r="226" spans="1:18" x14ac:dyDescent="0.3">
      <c r="A226" s="19">
        <v>203</v>
      </c>
      <c r="B226" s="19" t="s">
        <v>105</v>
      </c>
      <c r="C226" s="19" t="s">
        <v>164</v>
      </c>
      <c r="D226" s="2">
        <f t="shared" si="63"/>
        <v>8.6975429441182861</v>
      </c>
      <c r="E226" s="9">
        <v>10</v>
      </c>
      <c r="F226" s="6"/>
      <c r="G226" s="16">
        <f t="shared" si="67"/>
        <v>0</v>
      </c>
      <c r="H226" s="1"/>
      <c r="I226" s="44">
        <f t="shared" si="69"/>
        <v>10</v>
      </c>
      <c r="J226" s="44">
        <f t="shared" si="65"/>
        <v>8.6975429441182861</v>
      </c>
      <c r="K226" s="44">
        <f t="shared" si="70"/>
        <v>0</v>
      </c>
      <c r="L226" s="44"/>
      <c r="N226">
        <v>57</v>
      </c>
      <c r="O226" s="1">
        <f t="shared" si="68"/>
        <v>28.5</v>
      </c>
      <c r="R226" s="1"/>
    </row>
    <row r="227" spans="1:18" x14ac:dyDescent="0.3">
      <c r="A227" s="19">
        <v>204</v>
      </c>
      <c r="B227" s="19" t="s">
        <v>105</v>
      </c>
      <c r="C227" s="19" t="s">
        <v>96</v>
      </c>
      <c r="D227" s="2">
        <f t="shared" si="63"/>
        <v>17.395085888236572</v>
      </c>
      <c r="E227" s="9">
        <v>20</v>
      </c>
      <c r="F227" s="7"/>
      <c r="G227" s="16">
        <f t="shared" si="67"/>
        <v>0</v>
      </c>
      <c r="H227" s="1"/>
      <c r="I227" s="44">
        <f t="shared" si="69"/>
        <v>20</v>
      </c>
      <c r="J227" s="44">
        <f t="shared" si="65"/>
        <v>17.395085888236572</v>
      </c>
      <c r="K227" s="44">
        <f t="shared" si="70"/>
        <v>0</v>
      </c>
      <c r="L227" s="44"/>
      <c r="N227">
        <v>58</v>
      </c>
      <c r="O227" s="1">
        <f t="shared" si="68"/>
        <v>28.5</v>
      </c>
      <c r="R227" s="1"/>
    </row>
    <row r="228" spans="1:18" x14ac:dyDescent="0.3">
      <c r="A228" s="19">
        <v>205</v>
      </c>
      <c r="B228" s="19" t="s">
        <v>288</v>
      </c>
      <c r="C228" s="19" t="s">
        <v>13</v>
      </c>
      <c r="D228" s="2">
        <f t="shared" si="63"/>
        <v>4.3487714720591431</v>
      </c>
      <c r="E228" s="9">
        <v>5</v>
      </c>
      <c r="F228" s="6"/>
      <c r="G228" s="16">
        <f t="shared" si="67"/>
        <v>0</v>
      </c>
      <c r="H228" s="1"/>
      <c r="I228" s="44">
        <f t="shared" si="69"/>
        <v>5</v>
      </c>
      <c r="J228" s="44">
        <f t="shared" si="65"/>
        <v>4.3487714720591431</v>
      </c>
      <c r="K228" s="44">
        <f t="shared" si="70"/>
        <v>0</v>
      </c>
      <c r="L228" s="44"/>
      <c r="N228">
        <v>59</v>
      </c>
      <c r="O228" s="1">
        <f t="shared" si="68"/>
        <v>28.5</v>
      </c>
      <c r="R228" s="1"/>
    </row>
    <row r="229" spans="1:18" x14ac:dyDescent="0.3">
      <c r="A229" s="19">
        <v>206</v>
      </c>
      <c r="B229" s="19" t="s">
        <v>289</v>
      </c>
      <c r="C229" s="19" t="s">
        <v>13</v>
      </c>
      <c r="D229" s="2">
        <f t="shared" si="63"/>
        <v>4.3487714720591431</v>
      </c>
      <c r="E229" s="9">
        <v>5</v>
      </c>
      <c r="F229" s="7"/>
      <c r="G229" s="16">
        <f t="shared" si="67"/>
        <v>0</v>
      </c>
      <c r="H229" s="1"/>
      <c r="I229" s="44">
        <f t="shared" si="69"/>
        <v>5</v>
      </c>
      <c r="J229" s="44">
        <f t="shared" si="65"/>
        <v>4.3487714720591431</v>
      </c>
      <c r="K229" s="44">
        <f t="shared" si="70"/>
        <v>0</v>
      </c>
      <c r="L229" s="44"/>
      <c r="N229">
        <v>60</v>
      </c>
      <c r="O229" s="1">
        <f t="shared" si="68"/>
        <v>30</v>
      </c>
      <c r="R229" s="1"/>
    </row>
    <row r="230" spans="1:18" x14ac:dyDescent="0.3">
      <c r="A230" s="19">
        <v>207</v>
      </c>
      <c r="B230" s="19" t="s">
        <v>106</v>
      </c>
      <c r="C230" s="19" t="s">
        <v>9</v>
      </c>
      <c r="D230" s="2">
        <f t="shared" si="63"/>
        <v>2.6092628832354858</v>
      </c>
      <c r="E230" s="9">
        <v>3</v>
      </c>
      <c r="F230" s="6"/>
      <c r="G230" s="16">
        <f t="shared" si="67"/>
        <v>0</v>
      </c>
      <c r="H230" s="1"/>
      <c r="I230" s="44">
        <f t="shared" si="69"/>
        <v>3</v>
      </c>
      <c r="J230" s="44">
        <f t="shared" si="65"/>
        <v>2.6092628832354858</v>
      </c>
      <c r="K230" s="44">
        <f t="shared" si="70"/>
        <v>0</v>
      </c>
      <c r="L230" s="44"/>
      <c r="N230">
        <v>61</v>
      </c>
      <c r="O230" s="1">
        <f t="shared" si="68"/>
        <v>30</v>
      </c>
      <c r="R230" s="1"/>
    </row>
    <row r="231" spans="1:18" x14ac:dyDescent="0.3">
      <c r="A231" s="19">
        <v>208</v>
      </c>
      <c r="B231" s="19" t="s">
        <v>106</v>
      </c>
      <c r="C231" s="19" t="s">
        <v>164</v>
      </c>
      <c r="D231" s="2">
        <f t="shared" si="63"/>
        <v>8.6975429441182861</v>
      </c>
      <c r="E231" s="9">
        <v>10</v>
      </c>
      <c r="F231" s="7"/>
      <c r="G231" s="16">
        <f t="shared" si="67"/>
        <v>0</v>
      </c>
      <c r="H231" s="1"/>
      <c r="I231" s="44">
        <f t="shared" si="69"/>
        <v>10</v>
      </c>
      <c r="J231" s="44">
        <f t="shared" si="65"/>
        <v>8.6975429441182861</v>
      </c>
      <c r="K231" s="44">
        <f t="shared" si="70"/>
        <v>0</v>
      </c>
      <c r="L231" s="44"/>
      <c r="N231">
        <v>62</v>
      </c>
      <c r="O231" s="1">
        <f t="shared" si="68"/>
        <v>30</v>
      </c>
      <c r="R231" s="1"/>
    </row>
    <row r="232" spans="1:18" ht="13.8" customHeight="1" x14ac:dyDescent="0.3">
      <c r="A232" s="19">
        <v>209</v>
      </c>
      <c r="B232" s="19" t="s">
        <v>106</v>
      </c>
      <c r="C232" s="19" t="s">
        <v>96</v>
      </c>
      <c r="D232" s="2">
        <f t="shared" ref="D232:D236" si="77">J232</f>
        <v>17.395085888236572</v>
      </c>
      <c r="E232" s="9">
        <v>20</v>
      </c>
      <c r="F232" s="6"/>
      <c r="G232" s="16">
        <f t="shared" ref="G232:G235" si="78">D232*F232</f>
        <v>0</v>
      </c>
      <c r="H232" s="1"/>
      <c r="I232" s="44">
        <f t="shared" si="69"/>
        <v>20</v>
      </c>
      <c r="J232" s="44">
        <f t="shared" ref="J232:J236" si="79">I232/1.14975</f>
        <v>17.395085888236572</v>
      </c>
      <c r="K232" s="44">
        <f t="shared" si="70"/>
        <v>0</v>
      </c>
      <c r="L232" s="44"/>
      <c r="N232">
        <v>63</v>
      </c>
      <c r="O232" s="1">
        <f t="shared" si="68"/>
        <v>31.5</v>
      </c>
      <c r="R232" s="1"/>
    </row>
    <row r="233" spans="1:18" x14ac:dyDescent="0.3">
      <c r="A233" s="19">
        <v>210</v>
      </c>
      <c r="B233" s="19" t="s">
        <v>141</v>
      </c>
      <c r="C233" s="19" t="s">
        <v>11</v>
      </c>
      <c r="D233" s="2">
        <f t="shared" si="77"/>
        <v>3.9138943248532287</v>
      </c>
      <c r="E233" s="9">
        <v>4.5</v>
      </c>
      <c r="F233" s="7"/>
      <c r="G233" s="16">
        <f t="shared" si="78"/>
        <v>0</v>
      </c>
      <c r="H233" s="1"/>
      <c r="I233" s="44">
        <f t="shared" si="69"/>
        <v>4.5</v>
      </c>
      <c r="J233" s="44">
        <f t="shared" si="79"/>
        <v>3.9138943248532287</v>
      </c>
      <c r="K233" s="44">
        <f t="shared" si="70"/>
        <v>0</v>
      </c>
      <c r="L233" s="44"/>
      <c r="N233">
        <v>64</v>
      </c>
      <c r="O233" s="1">
        <f t="shared" si="68"/>
        <v>31.5</v>
      </c>
      <c r="R233" s="1"/>
    </row>
    <row r="234" spans="1:18" x14ac:dyDescent="0.3">
      <c r="A234" s="19">
        <v>211</v>
      </c>
      <c r="B234" s="19" t="s">
        <v>99</v>
      </c>
      <c r="C234" s="19" t="s">
        <v>11</v>
      </c>
      <c r="D234" s="2">
        <f t="shared" si="77"/>
        <v>3.9138943248532287</v>
      </c>
      <c r="E234" s="9">
        <v>4.5</v>
      </c>
      <c r="F234" s="6"/>
      <c r="G234" s="16">
        <f t="shared" si="78"/>
        <v>0</v>
      </c>
      <c r="H234" s="1"/>
      <c r="I234" s="44">
        <f t="shared" si="69"/>
        <v>4.5</v>
      </c>
      <c r="J234" s="44">
        <f t="shared" si="79"/>
        <v>3.9138943248532287</v>
      </c>
      <c r="K234" s="44">
        <f t="shared" si="70"/>
        <v>0</v>
      </c>
      <c r="L234" s="44"/>
      <c r="N234">
        <v>65</v>
      </c>
      <c r="O234" s="1">
        <f t="shared" si="68"/>
        <v>31.5</v>
      </c>
      <c r="R234" s="1"/>
    </row>
    <row r="235" spans="1:18" x14ac:dyDescent="0.3">
      <c r="A235" s="19">
        <v>212</v>
      </c>
      <c r="B235" s="19" t="s">
        <v>184</v>
      </c>
      <c r="C235" s="19" t="s">
        <v>69</v>
      </c>
      <c r="D235" s="2">
        <f t="shared" si="77"/>
        <v>20.00434877147206</v>
      </c>
      <c r="E235" s="9">
        <v>23</v>
      </c>
      <c r="F235" s="7"/>
      <c r="G235" s="16">
        <f t="shared" si="78"/>
        <v>0</v>
      </c>
      <c r="H235" s="1"/>
      <c r="I235" s="44">
        <f t="shared" si="69"/>
        <v>23</v>
      </c>
      <c r="J235" s="44">
        <f t="shared" si="79"/>
        <v>20.00434877147206</v>
      </c>
      <c r="K235" s="44">
        <f t="shared" si="70"/>
        <v>0</v>
      </c>
      <c r="L235" s="44"/>
      <c r="N235">
        <v>66</v>
      </c>
      <c r="O235" s="1">
        <f t="shared" si="68"/>
        <v>33</v>
      </c>
      <c r="R235" s="1"/>
    </row>
    <row r="236" spans="1:18" ht="15" thickBot="1" x14ac:dyDescent="0.35">
      <c r="A236" s="19">
        <v>213</v>
      </c>
      <c r="B236" s="20" t="s">
        <v>320</v>
      </c>
      <c r="C236" s="20" t="s">
        <v>69</v>
      </c>
      <c r="D236" s="2">
        <f t="shared" si="77"/>
        <v>20.00434877147206</v>
      </c>
      <c r="E236" s="40">
        <v>23</v>
      </c>
      <c r="F236" s="6"/>
      <c r="G236" s="16">
        <f>D236*F236</f>
        <v>0</v>
      </c>
      <c r="H236" s="1"/>
      <c r="I236" s="44">
        <f t="shared" si="69"/>
        <v>23</v>
      </c>
      <c r="J236" s="44">
        <f t="shared" si="79"/>
        <v>20.00434877147206</v>
      </c>
      <c r="K236" s="44">
        <f t="shared" si="70"/>
        <v>0</v>
      </c>
      <c r="L236" s="44"/>
      <c r="N236">
        <v>67</v>
      </c>
      <c r="O236" s="1">
        <f t="shared" si="68"/>
        <v>33</v>
      </c>
      <c r="R236" s="1"/>
    </row>
    <row r="237" spans="1:18" ht="45" customHeight="1" thickBot="1" x14ac:dyDescent="0.35">
      <c r="A237" s="98" t="s">
        <v>338</v>
      </c>
      <c r="B237" s="53"/>
      <c r="C237" s="53"/>
      <c r="D237" s="53"/>
      <c r="E237" s="53"/>
      <c r="F237" s="53"/>
      <c r="G237" s="54"/>
      <c r="H237" s="1"/>
      <c r="K237" s="44"/>
      <c r="L237" s="44"/>
      <c r="N237">
        <v>68</v>
      </c>
      <c r="O237" s="1">
        <f t="shared" ref="O237:O300" si="80">O234+1.5</f>
        <v>33</v>
      </c>
      <c r="R237" s="1"/>
    </row>
    <row r="238" spans="1:18" x14ac:dyDescent="0.3">
      <c r="A238" s="13"/>
      <c r="B238" s="14" t="s">
        <v>0</v>
      </c>
      <c r="C238" s="14" t="s">
        <v>1</v>
      </c>
      <c r="D238" s="3" t="s">
        <v>2</v>
      </c>
      <c r="E238" s="3" t="s">
        <v>2</v>
      </c>
      <c r="F238" s="14" t="s">
        <v>3</v>
      </c>
      <c r="G238" s="14" t="s">
        <v>4</v>
      </c>
      <c r="H238" s="1"/>
      <c r="K238" s="44"/>
      <c r="L238" s="44"/>
      <c r="N238">
        <v>69</v>
      </c>
      <c r="O238" s="1">
        <f t="shared" si="80"/>
        <v>34.5</v>
      </c>
      <c r="R238" s="1"/>
    </row>
    <row r="239" spans="1:18" x14ac:dyDescent="0.3">
      <c r="A239" s="19">
        <v>214</v>
      </c>
      <c r="B239" s="19" t="s">
        <v>33</v>
      </c>
      <c r="C239" s="24" t="s">
        <v>9</v>
      </c>
      <c r="D239" s="2">
        <f t="shared" ref="D239:D259" si="81">J239</f>
        <v>3.9138943248532287</v>
      </c>
      <c r="E239" s="4">
        <v>4.5</v>
      </c>
      <c r="F239" s="7"/>
      <c r="G239" s="16">
        <f>D239*F239</f>
        <v>0</v>
      </c>
      <c r="H239" s="1"/>
      <c r="I239" s="44">
        <f t="shared" ref="I239:I259" si="82">E239</f>
        <v>4.5</v>
      </c>
      <c r="J239" s="44">
        <f t="shared" ref="J239:J259" si="83">I239/1.14975</f>
        <v>3.9138943248532287</v>
      </c>
      <c r="K239" s="44">
        <f t="shared" ref="K239:K259" si="84">F239*I239</f>
        <v>0</v>
      </c>
      <c r="L239" s="44"/>
      <c r="N239">
        <v>70</v>
      </c>
      <c r="O239" s="1">
        <f t="shared" si="80"/>
        <v>34.5</v>
      </c>
      <c r="R239" s="1"/>
    </row>
    <row r="240" spans="1:18" x14ac:dyDescent="0.3">
      <c r="A240" s="19">
        <v>215</v>
      </c>
      <c r="B240" s="19" t="s">
        <v>34</v>
      </c>
      <c r="C240" s="24" t="s">
        <v>9</v>
      </c>
      <c r="D240" s="2">
        <f t="shared" si="81"/>
        <v>3.9138943248532287</v>
      </c>
      <c r="E240" s="35">
        <v>4.5</v>
      </c>
      <c r="F240" s="6"/>
      <c r="G240" s="36">
        <f t="shared" ref="G240:G258" si="85">D240*F240</f>
        <v>0</v>
      </c>
      <c r="H240" s="1"/>
      <c r="I240" s="44">
        <f t="shared" si="82"/>
        <v>4.5</v>
      </c>
      <c r="J240" s="44">
        <f t="shared" si="83"/>
        <v>3.9138943248532287</v>
      </c>
      <c r="K240" s="44">
        <f t="shared" si="84"/>
        <v>0</v>
      </c>
      <c r="L240" s="44"/>
      <c r="N240">
        <v>71</v>
      </c>
      <c r="O240" s="1">
        <f t="shared" si="80"/>
        <v>34.5</v>
      </c>
      <c r="R240" s="1"/>
    </row>
    <row r="241" spans="1:18" x14ac:dyDescent="0.3">
      <c r="A241" s="19">
        <v>216</v>
      </c>
      <c r="B241" s="19" t="s">
        <v>35</v>
      </c>
      <c r="C241" s="24" t="s">
        <v>9</v>
      </c>
      <c r="D241" s="2">
        <f t="shared" si="81"/>
        <v>3.9138943248532287</v>
      </c>
      <c r="E241" s="35">
        <v>4.5</v>
      </c>
      <c r="F241" s="7"/>
      <c r="G241" s="36">
        <f t="shared" si="85"/>
        <v>0</v>
      </c>
      <c r="H241" s="1"/>
      <c r="I241" s="44">
        <f t="shared" si="82"/>
        <v>4.5</v>
      </c>
      <c r="J241" s="44">
        <f t="shared" si="83"/>
        <v>3.9138943248532287</v>
      </c>
      <c r="K241" s="44">
        <f t="shared" si="84"/>
        <v>0</v>
      </c>
      <c r="L241" s="44"/>
      <c r="N241">
        <v>72</v>
      </c>
      <c r="O241" s="1">
        <f t="shared" si="80"/>
        <v>36</v>
      </c>
      <c r="R241" s="1"/>
    </row>
    <row r="242" spans="1:18" x14ac:dyDescent="0.3">
      <c r="A242" s="19">
        <v>217</v>
      </c>
      <c r="B242" s="19" t="s">
        <v>129</v>
      </c>
      <c r="C242" s="24" t="s">
        <v>9</v>
      </c>
      <c r="D242" s="2">
        <f t="shared" si="81"/>
        <v>3.9138943248532287</v>
      </c>
      <c r="E242" s="35">
        <v>4.5</v>
      </c>
      <c r="F242" s="6"/>
      <c r="G242" s="36">
        <f t="shared" si="85"/>
        <v>0</v>
      </c>
      <c r="H242" s="1"/>
      <c r="I242" s="44">
        <f t="shared" si="82"/>
        <v>4.5</v>
      </c>
      <c r="J242" s="44">
        <f t="shared" si="83"/>
        <v>3.9138943248532287</v>
      </c>
      <c r="K242" s="44">
        <f t="shared" si="84"/>
        <v>0</v>
      </c>
      <c r="L242" s="44"/>
      <c r="N242">
        <v>73</v>
      </c>
      <c r="O242" s="1">
        <f t="shared" si="80"/>
        <v>36</v>
      </c>
      <c r="R242" s="1"/>
    </row>
    <row r="243" spans="1:18" x14ac:dyDescent="0.3">
      <c r="A243" s="19">
        <v>218</v>
      </c>
      <c r="B243" s="19" t="s">
        <v>36</v>
      </c>
      <c r="C243" s="24" t="s">
        <v>9</v>
      </c>
      <c r="D243" s="2">
        <f t="shared" si="81"/>
        <v>3.9138943248532287</v>
      </c>
      <c r="E243" s="35">
        <v>4.5</v>
      </c>
      <c r="F243" s="7"/>
      <c r="G243" s="36">
        <f t="shared" si="85"/>
        <v>0</v>
      </c>
      <c r="H243" s="1"/>
      <c r="I243" s="44">
        <f t="shared" si="82"/>
        <v>4.5</v>
      </c>
      <c r="J243" s="44">
        <f t="shared" si="83"/>
        <v>3.9138943248532287</v>
      </c>
      <c r="K243" s="44">
        <f t="shared" si="84"/>
        <v>0</v>
      </c>
      <c r="L243" s="44"/>
      <c r="N243">
        <v>74</v>
      </c>
      <c r="O243" s="1">
        <f t="shared" si="80"/>
        <v>36</v>
      </c>
      <c r="R243" s="1"/>
    </row>
    <row r="244" spans="1:18" x14ac:dyDescent="0.3">
      <c r="A244" s="19">
        <v>219</v>
      </c>
      <c r="B244" s="19" t="s">
        <v>37</v>
      </c>
      <c r="C244" s="24" t="s">
        <v>9</v>
      </c>
      <c r="D244" s="2">
        <f t="shared" si="81"/>
        <v>3.9138943248532287</v>
      </c>
      <c r="E244" s="35">
        <v>4.5</v>
      </c>
      <c r="F244" s="6"/>
      <c r="G244" s="36">
        <f t="shared" si="85"/>
        <v>0</v>
      </c>
      <c r="H244" s="1"/>
      <c r="I244" s="44">
        <f t="shared" si="82"/>
        <v>4.5</v>
      </c>
      <c r="J244" s="44">
        <f t="shared" si="83"/>
        <v>3.9138943248532287</v>
      </c>
      <c r="K244" s="44">
        <f t="shared" si="84"/>
        <v>0</v>
      </c>
      <c r="L244" s="44"/>
      <c r="N244">
        <v>75</v>
      </c>
      <c r="O244" s="1">
        <f t="shared" si="80"/>
        <v>37.5</v>
      </c>
      <c r="R244" s="1"/>
    </row>
    <row r="245" spans="1:18" x14ac:dyDescent="0.3">
      <c r="A245" s="19">
        <v>220</v>
      </c>
      <c r="B245" s="19" t="s">
        <v>79</v>
      </c>
      <c r="C245" s="24" t="s">
        <v>9</v>
      </c>
      <c r="D245" s="2">
        <f t="shared" si="81"/>
        <v>3.9138943248532287</v>
      </c>
      <c r="E245" s="35">
        <v>4.5</v>
      </c>
      <c r="F245" s="7"/>
      <c r="G245" s="36">
        <f t="shared" si="85"/>
        <v>0</v>
      </c>
      <c r="H245" s="1"/>
      <c r="I245" s="44">
        <f t="shared" si="82"/>
        <v>4.5</v>
      </c>
      <c r="J245" s="44">
        <f t="shared" si="83"/>
        <v>3.9138943248532287</v>
      </c>
      <c r="K245" s="44">
        <f t="shared" si="84"/>
        <v>0</v>
      </c>
      <c r="L245" s="44"/>
      <c r="N245">
        <v>76</v>
      </c>
      <c r="O245" s="1">
        <f t="shared" si="80"/>
        <v>37.5</v>
      </c>
      <c r="R245" s="1"/>
    </row>
    <row r="246" spans="1:18" x14ac:dyDescent="0.3">
      <c r="A246" s="19">
        <v>221</v>
      </c>
      <c r="B246" s="19" t="s">
        <v>38</v>
      </c>
      <c r="C246" s="24" t="s">
        <v>9</v>
      </c>
      <c r="D246" s="2">
        <f t="shared" si="81"/>
        <v>3.9138943248532287</v>
      </c>
      <c r="E246" s="35">
        <v>4.5</v>
      </c>
      <c r="F246" s="6"/>
      <c r="G246" s="36">
        <f t="shared" si="85"/>
        <v>0</v>
      </c>
      <c r="H246" s="1"/>
      <c r="I246" s="44">
        <f t="shared" si="82"/>
        <v>4.5</v>
      </c>
      <c r="J246" s="44">
        <f t="shared" si="83"/>
        <v>3.9138943248532287</v>
      </c>
      <c r="K246" s="44">
        <f t="shared" si="84"/>
        <v>0</v>
      </c>
      <c r="L246" s="44"/>
      <c r="N246">
        <v>77</v>
      </c>
      <c r="O246" s="1">
        <f t="shared" si="80"/>
        <v>37.5</v>
      </c>
      <c r="R246" s="1"/>
    </row>
    <row r="247" spans="1:18" x14ac:dyDescent="0.3">
      <c r="A247" s="19">
        <v>222</v>
      </c>
      <c r="B247" s="19" t="s">
        <v>39</v>
      </c>
      <c r="C247" s="24" t="s">
        <v>9</v>
      </c>
      <c r="D247" s="2">
        <f t="shared" si="81"/>
        <v>3.9138943248532287</v>
      </c>
      <c r="E247" s="35">
        <v>4.5</v>
      </c>
      <c r="F247" s="7"/>
      <c r="G247" s="36">
        <f t="shared" si="85"/>
        <v>0</v>
      </c>
      <c r="H247" s="1"/>
      <c r="I247" s="44">
        <f t="shared" si="82"/>
        <v>4.5</v>
      </c>
      <c r="J247" s="44">
        <f t="shared" si="83"/>
        <v>3.9138943248532287</v>
      </c>
      <c r="K247" s="44">
        <f t="shared" si="84"/>
        <v>0</v>
      </c>
      <c r="L247" s="44"/>
      <c r="N247">
        <v>78</v>
      </c>
      <c r="O247" s="1">
        <f t="shared" si="80"/>
        <v>39</v>
      </c>
      <c r="R247" s="1"/>
    </row>
    <row r="248" spans="1:18" x14ac:dyDescent="0.3">
      <c r="A248" s="19">
        <v>223</v>
      </c>
      <c r="B248" s="19" t="s">
        <v>130</v>
      </c>
      <c r="C248" s="24" t="s">
        <v>9</v>
      </c>
      <c r="D248" s="2">
        <f t="shared" si="81"/>
        <v>3.9138943248532287</v>
      </c>
      <c r="E248" s="35">
        <v>4.5</v>
      </c>
      <c r="F248" s="6"/>
      <c r="G248" s="36">
        <f t="shared" si="85"/>
        <v>0</v>
      </c>
      <c r="H248" s="1"/>
      <c r="I248" s="44">
        <f t="shared" si="82"/>
        <v>4.5</v>
      </c>
      <c r="J248" s="44">
        <f t="shared" si="83"/>
        <v>3.9138943248532287</v>
      </c>
      <c r="K248" s="44">
        <f t="shared" si="84"/>
        <v>0</v>
      </c>
      <c r="L248" s="44"/>
      <c r="N248">
        <v>79</v>
      </c>
      <c r="O248" s="1">
        <f t="shared" si="80"/>
        <v>39</v>
      </c>
      <c r="R248" s="1"/>
    </row>
    <row r="249" spans="1:18" x14ac:dyDescent="0.3">
      <c r="A249" s="19">
        <v>224</v>
      </c>
      <c r="B249" s="19" t="s">
        <v>131</v>
      </c>
      <c r="C249" s="24" t="s">
        <v>9</v>
      </c>
      <c r="D249" s="2">
        <f t="shared" si="81"/>
        <v>3.9138943248532287</v>
      </c>
      <c r="E249" s="35">
        <v>4.5</v>
      </c>
      <c r="F249" s="7"/>
      <c r="G249" s="36">
        <f t="shared" si="85"/>
        <v>0</v>
      </c>
      <c r="H249" s="1"/>
      <c r="I249" s="44">
        <f t="shared" si="82"/>
        <v>4.5</v>
      </c>
      <c r="J249" s="44">
        <f t="shared" si="83"/>
        <v>3.9138943248532287</v>
      </c>
      <c r="K249" s="44">
        <f t="shared" si="84"/>
        <v>0</v>
      </c>
      <c r="L249" s="44"/>
      <c r="N249">
        <v>80</v>
      </c>
      <c r="O249" s="1">
        <f t="shared" si="80"/>
        <v>39</v>
      </c>
      <c r="R249" s="1"/>
    </row>
    <row r="250" spans="1:18" x14ac:dyDescent="0.3">
      <c r="A250" s="19">
        <v>225</v>
      </c>
      <c r="B250" s="19" t="s">
        <v>132</v>
      </c>
      <c r="C250" s="24" t="s">
        <v>9</v>
      </c>
      <c r="D250" s="2">
        <f t="shared" si="81"/>
        <v>3.9138943248532287</v>
      </c>
      <c r="E250" s="35">
        <v>4.5</v>
      </c>
      <c r="F250" s="6"/>
      <c r="G250" s="36">
        <f t="shared" si="85"/>
        <v>0</v>
      </c>
      <c r="H250" s="1"/>
      <c r="I250" s="44">
        <f t="shared" si="82"/>
        <v>4.5</v>
      </c>
      <c r="J250" s="44">
        <f t="shared" si="83"/>
        <v>3.9138943248532287</v>
      </c>
      <c r="K250" s="44">
        <f t="shared" si="84"/>
        <v>0</v>
      </c>
      <c r="L250" s="44"/>
      <c r="N250">
        <v>81</v>
      </c>
      <c r="O250" s="1">
        <f t="shared" si="80"/>
        <v>40.5</v>
      </c>
      <c r="R250" s="1"/>
    </row>
    <row r="251" spans="1:18" x14ac:dyDescent="0.3">
      <c r="A251" s="19">
        <v>226</v>
      </c>
      <c r="B251" s="19" t="s">
        <v>40</v>
      </c>
      <c r="C251" s="24" t="s">
        <v>9</v>
      </c>
      <c r="D251" s="2">
        <f t="shared" si="81"/>
        <v>3.9138943248532287</v>
      </c>
      <c r="E251" s="35">
        <v>4.5</v>
      </c>
      <c r="F251" s="7"/>
      <c r="G251" s="36">
        <f t="shared" si="85"/>
        <v>0</v>
      </c>
      <c r="H251" s="1"/>
      <c r="I251" s="44">
        <f t="shared" si="82"/>
        <v>4.5</v>
      </c>
      <c r="J251" s="44">
        <f t="shared" si="83"/>
        <v>3.9138943248532287</v>
      </c>
      <c r="K251" s="44">
        <f t="shared" si="84"/>
        <v>0</v>
      </c>
      <c r="L251" s="44"/>
      <c r="N251">
        <v>82</v>
      </c>
      <c r="O251" s="1">
        <f t="shared" si="80"/>
        <v>40.5</v>
      </c>
      <c r="R251" s="1"/>
    </row>
    <row r="252" spans="1:18" x14ac:dyDescent="0.3">
      <c r="A252" s="19">
        <v>227</v>
      </c>
      <c r="B252" s="19" t="s">
        <v>162</v>
      </c>
      <c r="C252" s="24" t="s">
        <v>9</v>
      </c>
      <c r="D252" s="2">
        <f t="shared" si="81"/>
        <v>3.9138943248532287</v>
      </c>
      <c r="E252" s="35">
        <v>4.5</v>
      </c>
      <c r="F252" s="6"/>
      <c r="G252" s="36">
        <f t="shared" si="85"/>
        <v>0</v>
      </c>
      <c r="H252" s="1"/>
      <c r="I252" s="44">
        <f t="shared" si="82"/>
        <v>4.5</v>
      </c>
      <c r="J252" s="44">
        <f t="shared" si="83"/>
        <v>3.9138943248532287</v>
      </c>
      <c r="K252" s="44">
        <f t="shared" si="84"/>
        <v>0</v>
      </c>
      <c r="L252" s="44"/>
      <c r="N252">
        <v>83</v>
      </c>
      <c r="O252" s="1">
        <f t="shared" si="80"/>
        <v>40.5</v>
      </c>
      <c r="R252" s="1"/>
    </row>
    <row r="253" spans="1:18" x14ac:dyDescent="0.3">
      <c r="A253" s="19">
        <v>228</v>
      </c>
      <c r="B253" s="19" t="s">
        <v>41</v>
      </c>
      <c r="C253" s="24" t="s">
        <v>9</v>
      </c>
      <c r="D253" s="2">
        <f t="shared" si="81"/>
        <v>3.9138943248532287</v>
      </c>
      <c r="E253" s="35">
        <v>4.5</v>
      </c>
      <c r="F253" s="7"/>
      <c r="G253" s="36">
        <f t="shared" si="85"/>
        <v>0</v>
      </c>
      <c r="H253" s="1"/>
      <c r="I253" s="44">
        <f t="shared" si="82"/>
        <v>4.5</v>
      </c>
      <c r="J253" s="44">
        <f t="shared" si="83"/>
        <v>3.9138943248532287</v>
      </c>
      <c r="K253" s="44">
        <f t="shared" si="84"/>
        <v>0</v>
      </c>
      <c r="L253" s="44"/>
      <c r="N253">
        <v>84</v>
      </c>
      <c r="O253" s="1">
        <f t="shared" si="80"/>
        <v>42</v>
      </c>
      <c r="R253" s="1"/>
    </row>
    <row r="254" spans="1:18" x14ac:dyDescent="0.3">
      <c r="A254" s="19">
        <v>229</v>
      </c>
      <c r="B254" s="19" t="s">
        <v>42</v>
      </c>
      <c r="C254" s="24" t="s">
        <v>9</v>
      </c>
      <c r="D254" s="2">
        <f t="shared" si="81"/>
        <v>3.9138943248532287</v>
      </c>
      <c r="E254" s="35">
        <v>4.5</v>
      </c>
      <c r="F254" s="6"/>
      <c r="G254" s="36">
        <f t="shared" si="85"/>
        <v>0</v>
      </c>
      <c r="H254" s="1"/>
      <c r="I254" s="44">
        <f t="shared" si="82"/>
        <v>4.5</v>
      </c>
      <c r="J254" s="44">
        <f t="shared" si="83"/>
        <v>3.9138943248532287</v>
      </c>
      <c r="K254" s="44">
        <f t="shared" si="84"/>
        <v>0</v>
      </c>
      <c r="L254" s="44"/>
      <c r="N254">
        <v>85</v>
      </c>
      <c r="O254" s="1">
        <f t="shared" si="80"/>
        <v>42</v>
      </c>
      <c r="R254" s="1"/>
    </row>
    <row r="255" spans="1:18" x14ac:dyDescent="0.3">
      <c r="A255" s="19">
        <v>230</v>
      </c>
      <c r="B255" s="19" t="s">
        <v>43</v>
      </c>
      <c r="C255" s="24" t="s">
        <v>9</v>
      </c>
      <c r="D255" s="2">
        <f t="shared" si="81"/>
        <v>3.9138943248532287</v>
      </c>
      <c r="E255" s="35">
        <v>4.5</v>
      </c>
      <c r="F255" s="7"/>
      <c r="G255" s="36">
        <f t="shared" si="85"/>
        <v>0</v>
      </c>
      <c r="H255" s="1"/>
      <c r="I255" s="44">
        <f t="shared" si="82"/>
        <v>4.5</v>
      </c>
      <c r="J255" s="44">
        <f t="shared" si="83"/>
        <v>3.9138943248532287</v>
      </c>
      <c r="K255" s="44">
        <f t="shared" si="84"/>
        <v>0</v>
      </c>
      <c r="L255" s="44"/>
      <c r="N255">
        <v>86</v>
      </c>
      <c r="O255" s="1">
        <f t="shared" si="80"/>
        <v>42</v>
      </c>
      <c r="R255" s="1"/>
    </row>
    <row r="256" spans="1:18" x14ac:dyDescent="0.3">
      <c r="A256" s="19">
        <v>231</v>
      </c>
      <c r="B256" s="20" t="s">
        <v>44</v>
      </c>
      <c r="C256" s="24" t="s">
        <v>9</v>
      </c>
      <c r="D256" s="2">
        <f t="shared" si="81"/>
        <v>3.9138943248532287</v>
      </c>
      <c r="E256" s="35">
        <v>4.5</v>
      </c>
      <c r="F256" s="6"/>
      <c r="G256" s="36">
        <f t="shared" si="85"/>
        <v>0</v>
      </c>
      <c r="H256" s="1"/>
      <c r="I256" s="44">
        <f t="shared" si="82"/>
        <v>4.5</v>
      </c>
      <c r="J256" s="44">
        <f t="shared" si="83"/>
        <v>3.9138943248532287</v>
      </c>
      <c r="K256" s="44">
        <f t="shared" si="84"/>
        <v>0</v>
      </c>
      <c r="L256" s="44"/>
      <c r="N256">
        <v>87</v>
      </c>
      <c r="O256" s="1">
        <f t="shared" si="80"/>
        <v>43.5</v>
      </c>
      <c r="R256" s="1"/>
    </row>
    <row r="257" spans="1:18" x14ac:dyDescent="0.3">
      <c r="A257" s="19">
        <v>232</v>
      </c>
      <c r="B257" s="19" t="s">
        <v>163</v>
      </c>
      <c r="C257" s="24" t="s">
        <v>9</v>
      </c>
      <c r="D257" s="2">
        <f t="shared" si="81"/>
        <v>3.9138943248532287</v>
      </c>
      <c r="E257" s="35">
        <v>4.5</v>
      </c>
      <c r="F257" s="7"/>
      <c r="G257" s="36">
        <f t="shared" si="85"/>
        <v>0</v>
      </c>
      <c r="H257" s="1"/>
      <c r="I257" s="44">
        <f t="shared" si="82"/>
        <v>4.5</v>
      </c>
      <c r="J257" s="44">
        <f t="shared" si="83"/>
        <v>3.9138943248532287</v>
      </c>
      <c r="K257" s="44">
        <f t="shared" si="84"/>
        <v>0</v>
      </c>
      <c r="L257" s="44"/>
      <c r="N257">
        <v>88</v>
      </c>
      <c r="O257" s="1">
        <f t="shared" si="80"/>
        <v>43.5</v>
      </c>
      <c r="R257" s="1"/>
    </row>
    <row r="258" spans="1:18" x14ac:dyDescent="0.3">
      <c r="A258" s="19">
        <v>233</v>
      </c>
      <c r="B258" s="19" t="s">
        <v>45</v>
      </c>
      <c r="C258" s="24" t="s">
        <v>9</v>
      </c>
      <c r="D258" s="2">
        <f t="shared" si="81"/>
        <v>3.9138943248532287</v>
      </c>
      <c r="E258" s="35">
        <v>4.5</v>
      </c>
      <c r="F258" s="6"/>
      <c r="G258" s="36">
        <f t="shared" si="85"/>
        <v>0</v>
      </c>
      <c r="H258" s="1"/>
      <c r="I258" s="44">
        <f t="shared" si="82"/>
        <v>4.5</v>
      </c>
      <c r="J258" s="44">
        <f t="shared" si="83"/>
        <v>3.9138943248532287</v>
      </c>
      <c r="K258" s="44">
        <f t="shared" si="84"/>
        <v>0</v>
      </c>
      <c r="L258" s="44"/>
      <c r="N258">
        <v>89</v>
      </c>
      <c r="O258" s="1">
        <f t="shared" si="80"/>
        <v>43.5</v>
      </c>
      <c r="R258" s="1"/>
    </row>
    <row r="259" spans="1:18" ht="15" thickBot="1" x14ac:dyDescent="0.35">
      <c r="A259" s="19">
        <v>234</v>
      </c>
      <c r="B259" s="20" t="s">
        <v>80</v>
      </c>
      <c r="C259" s="25" t="s">
        <v>46</v>
      </c>
      <c r="D259" s="4">
        <f t="shared" si="81"/>
        <v>17.395085888236572</v>
      </c>
      <c r="E259" s="38">
        <v>20</v>
      </c>
      <c r="F259" s="7"/>
      <c r="G259" s="39">
        <f>D259*F259</f>
        <v>0</v>
      </c>
      <c r="H259" s="1"/>
      <c r="I259" s="44">
        <f t="shared" si="82"/>
        <v>20</v>
      </c>
      <c r="J259" s="44">
        <f t="shared" si="83"/>
        <v>17.395085888236572</v>
      </c>
      <c r="K259" s="44">
        <f t="shared" si="84"/>
        <v>0</v>
      </c>
      <c r="L259" s="44"/>
      <c r="N259">
        <v>90</v>
      </c>
      <c r="O259" s="1">
        <f t="shared" si="80"/>
        <v>45</v>
      </c>
      <c r="R259" s="1"/>
    </row>
    <row r="260" spans="1:18" ht="15" thickBot="1" x14ac:dyDescent="0.35">
      <c r="A260" s="52" t="s">
        <v>107</v>
      </c>
      <c r="B260" s="53"/>
      <c r="C260" s="53"/>
      <c r="D260" s="53"/>
      <c r="E260" s="53"/>
      <c r="F260" s="53"/>
      <c r="G260" s="54"/>
      <c r="H260" s="1"/>
      <c r="K260" s="44"/>
      <c r="L260" s="44"/>
      <c r="N260">
        <v>91</v>
      </c>
      <c r="O260" s="1">
        <f t="shared" si="80"/>
        <v>45</v>
      </c>
      <c r="R260" s="1"/>
    </row>
    <row r="261" spans="1:18" x14ac:dyDescent="0.3">
      <c r="A261" s="13"/>
      <c r="B261" s="14" t="s">
        <v>0</v>
      </c>
      <c r="C261" s="14" t="s">
        <v>1</v>
      </c>
      <c r="D261" s="11" t="s">
        <v>2</v>
      </c>
      <c r="E261" s="11" t="s">
        <v>2</v>
      </c>
      <c r="F261" s="14" t="s">
        <v>3</v>
      </c>
      <c r="G261" s="14" t="s">
        <v>4</v>
      </c>
      <c r="H261" s="1"/>
      <c r="K261" s="44"/>
      <c r="L261" s="44"/>
      <c r="N261">
        <v>92</v>
      </c>
      <c r="O261" s="1">
        <f t="shared" si="80"/>
        <v>45</v>
      </c>
      <c r="R261" s="1"/>
    </row>
    <row r="262" spans="1:18" x14ac:dyDescent="0.3">
      <c r="A262" s="13">
        <v>235</v>
      </c>
      <c r="B262" s="22" t="s">
        <v>185</v>
      </c>
      <c r="C262" s="23" t="s">
        <v>189</v>
      </c>
      <c r="D262" s="2">
        <f t="shared" ref="D262:D307" si="86">J262</f>
        <v>5.2185257664709717</v>
      </c>
      <c r="E262" s="35">
        <v>6</v>
      </c>
      <c r="F262" s="6"/>
      <c r="G262" s="36">
        <f>D262*F262</f>
        <v>0</v>
      </c>
      <c r="H262" s="1"/>
      <c r="I262" s="44">
        <f t="shared" ref="I262:I307" si="87">E262</f>
        <v>6</v>
      </c>
      <c r="J262" s="44">
        <f t="shared" ref="J262:J307" si="88">I262/1.14975</f>
        <v>5.2185257664709717</v>
      </c>
      <c r="K262" s="44">
        <f t="shared" ref="K262:K307" si="89">F262*I262</f>
        <v>0</v>
      </c>
      <c r="L262" s="44"/>
      <c r="N262">
        <v>93</v>
      </c>
      <c r="O262" s="1">
        <f t="shared" si="80"/>
        <v>46.5</v>
      </c>
      <c r="R262" s="1"/>
    </row>
    <row r="263" spans="1:18" x14ac:dyDescent="0.3">
      <c r="A263" s="13">
        <v>236</v>
      </c>
      <c r="B263" s="22" t="s">
        <v>190</v>
      </c>
      <c r="C263" s="23" t="s">
        <v>191</v>
      </c>
      <c r="D263" s="2">
        <f t="shared" si="86"/>
        <v>5.2185257664709717</v>
      </c>
      <c r="E263" s="29">
        <v>6</v>
      </c>
      <c r="F263" s="30"/>
      <c r="G263" s="31">
        <f t="shared" ref="G263:G306" si="90">D263*F263</f>
        <v>0</v>
      </c>
      <c r="H263" s="1"/>
      <c r="I263" s="44">
        <f t="shared" si="87"/>
        <v>6</v>
      </c>
      <c r="J263" s="44">
        <f t="shared" si="88"/>
        <v>5.2185257664709717</v>
      </c>
      <c r="K263" s="44">
        <f t="shared" si="89"/>
        <v>0</v>
      </c>
      <c r="L263" s="44"/>
      <c r="N263">
        <v>94</v>
      </c>
      <c r="O263" s="1">
        <f t="shared" si="80"/>
        <v>46.5</v>
      </c>
      <c r="R263" s="1"/>
    </row>
    <row r="264" spans="1:18" x14ac:dyDescent="0.3">
      <c r="A264" s="13">
        <v>237</v>
      </c>
      <c r="B264" s="22" t="s">
        <v>182</v>
      </c>
      <c r="C264" s="23" t="s">
        <v>189</v>
      </c>
      <c r="D264" s="2">
        <f t="shared" si="86"/>
        <v>3.4790171776473144</v>
      </c>
      <c r="E264" s="29">
        <v>4</v>
      </c>
      <c r="F264" s="6"/>
      <c r="G264" s="31">
        <f t="shared" si="90"/>
        <v>0</v>
      </c>
      <c r="H264" s="1"/>
      <c r="I264" s="44">
        <f t="shared" si="87"/>
        <v>4</v>
      </c>
      <c r="J264" s="44">
        <f t="shared" si="88"/>
        <v>3.4790171776473144</v>
      </c>
      <c r="K264" s="44">
        <f t="shared" si="89"/>
        <v>0</v>
      </c>
      <c r="L264" s="44"/>
      <c r="N264">
        <v>95</v>
      </c>
      <c r="O264" s="1">
        <f t="shared" si="80"/>
        <v>46.5</v>
      </c>
      <c r="R264" s="1"/>
    </row>
    <row r="265" spans="1:18" x14ac:dyDescent="0.3">
      <c r="A265" s="13">
        <v>238</v>
      </c>
      <c r="B265" s="22" t="s">
        <v>223</v>
      </c>
      <c r="C265" s="23" t="s">
        <v>192</v>
      </c>
      <c r="D265" s="2">
        <f t="shared" si="86"/>
        <v>5.2185257664709717</v>
      </c>
      <c r="E265" s="29">
        <v>6</v>
      </c>
      <c r="F265" s="30"/>
      <c r="G265" s="31">
        <f t="shared" si="90"/>
        <v>0</v>
      </c>
      <c r="H265" s="1"/>
      <c r="I265" s="44">
        <f t="shared" si="87"/>
        <v>6</v>
      </c>
      <c r="J265" s="44">
        <f t="shared" si="88"/>
        <v>5.2185257664709717</v>
      </c>
      <c r="K265" s="44">
        <f t="shared" si="89"/>
        <v>0</v>
      </c>
      <c r="L265" s="44"/>
      <c r="N265">
        <v>96</v>
      </c>
      <c r="O265" s="1">
        <f t="shared" si="80"/>
        <v>48</v>
      </c>
      <c r="R265" s="1"/>
    </row>
    <row r="266" spans="1:18" x14ac:dyDescent="0.3">
      <c r="A266" s="13">
        <v>239</v>
      </c>
      <c r="B266" s="22" t="s">
        <v>142</v>
      </c>
      <c r="C266" s="23" t="s">
        <v>144</v>
      </c>
      <c r="D266" s="2">
        <f t="shared" si="86"/>
        <v>6.0882800608828003</v>
      </c>
      <c r="E266" s="29">
        <v>7</v>
      </c>
      <c r="F266" s="6"/>
      <c r="G266" s="31">
        <f t="shared" si="90"/>
        <v>0</v>
      </c>
      <c r="H266" s="1"/>
      <c r="I266" s="44">
        <f t="shared" si="87"/>
        <v>7</v>
      </c>
      <c r="J266" s="44">
        <f t="shared" si="88"/>
        <v>6.0882800608828003</v>
      </c>
      <c r="K266" s="44">
        <f t="shared" si="89"/>
        <v>0</v>
      </c>
      <c r="L266" s="44"/>
      <c r="N266">
        <v>97</v>
      </c>
      <c r="O266" s="1">
        <f t="shared" si="80"/>
        <v>48</v>
      </c>
      <c r="R266" s="1"/>
    </row>
    <row r="267" spans="1:18" x14ac:dyDescent="0.3">
      <c r="A267" s="13">
        <v>240</v>
      </c>
      <c r="B267" s="22" t="s">
        <v>143</v>
      </c>
      <c r="C267" s="23" t="s">
        <v>193</v>
      </c>
      <c r="D267" s="2">
        <f t="shared" si="86"/>
        <v>3.4790171776473144</v>
      </c>
      <c r="E267" s="29">
        <v>4</v>
      </c>
      <c r="F267" s="30"/>
      <c r="G267" s="31">
        <f t="shared" si="90"/>
        <v>0</v>
      </c>
      <c r="H267" s="1"/>
      <c r="I267" s="44">
        <f t="shared" si="87"/>
        <v>4</v>
      </c>
      <c r="J267" s="44">
        <f t="shared" si="88"/>
        <v>3.4790171776473144</v>
      </c>
      <c r="K267" s="44">
        <f t="shared" si="89"/>
        <v>0</v>
      </c>
      <c r="L267" s="44"/>
      <c r="N267">
        <v>98</v>
      </c>
      <c r="O267" s="1">
        <f t="shared" si="80"/>
        <v>48</v>
      </c>
      <c r="R267" s="1"/>
    </row>
    <row r="268" spans="1:18" x14ac:dyDescent="0.3">
      <c r="A268" s="13">
        <v>241</v>
      </c>
      <c r="B268" s="22" t="s">
        <v>194</v>
      </c>
      <c r="C268" s="23" t="s">
        <v>195</v>
      </c>
      <c r="D268" s="2">
        <f t="shared" si="86"/>
        <v>6.0882800608828003</v>
      </c>
      <c r="E268" s="29">
        <v>7</v>
      </c>
      <c r="F268" s="6"/>
      <c r="G268" s="31">
        <f t="shared" si="90"/>
        <v>0</v>
      </c>
      <c r="H268" s="1"/>
      <c r="I268" s="44">
        <f t="shared" si="87"/>
        <v>7</v>
      </c>
      <c r="J268" s="44">
        <f t="shared" si="88"/>
        <v>6.0882800608828003</v>
      </c>
      <c r="K268" s="44">
        <f t="shared" si="89"/>
        <v>0</v>
      </c>
      <c r="L268" s="44"/>
      <c r="N268">
        <v>99</v>
      </c>
      <c r="O268" s="1">
        <f t="shared" si="80"/>
        <v>49.5</v>
      </c>
      <c r="R268" s="1"/>
    </row>
    <row r="269" spans="1:18" x14ac:dyDescent="0.3">
      <c r="A269" s="13">
        <v>242</v>
      </c>
      <c r="B269" s="22" t="s">
        <v>196</v>
      </c>
      <c r="C269" s="23" t="s">
        <v>197</v>
      </c>
      <c r="D269" s="2">
        <f t="shared" si="86"/>
        <v>5.2185257664709717</v>
      </c>
      <c r="E269" s="29">
        <v>6</v>
      </c>
      <c r="F269" s="30"/>
      <c r="G269" s="31">
        <f t="shared" si="90"/>
        <v>0</v>
      </c>
      <c r="H269" s="1"/>
      <c r="I269" s="44">
        <f t="shared" si="87"/>
        <v>6</v>
      </c>
      <c r="J269" s="44">
        <f t="shared" si="88"/>
        <v>5.2185257664709717</v>
      </c>
      <c r="K269" s="44">
        <f t="shared" si="89"/>
        <v>0</v>
      </c>
      <c r="L269" s="44"/>
      <c r="N269">
        <v>100</v>
      </c>
      <c r="O269" s="1">
        <f t="shared" si="80"/>
        <v>49.5</v>
      </c>
      <c r="R269" s="1"/>
    </row>
    <row r="270" spans="1:18" x14ac:dyDescent="0.3">
      <c r="A270" s="13">
        <v>243</v>
      </c>
      <c r="B270" s="22" t="s">
        <v>321</v>
      </c>
      <c r="C270" s="23" t="s">
        <v>197</v>
      </c>
      <c r="D270" s="2">
        <f t="shared" ref="D270" si="91">J270</f>
        <v>5.2185257664709717</v>
      </c>
      <c r="E270" s="29">
        <v>6</v>
      </c>
      <c r="F270" s="6"/>
      <c r="G270" s="31">
        <f t="shared" ref="G270" si="92">D270*F270</f>
        <v>0</v>
      </c>
      <c r="H270" s="1"/>
      <c r="I270" s="44">
        <f t="shared" si="87"/>
        <v>6</v>
      </c>
      <c r="J270" s="44">
        <f t="shared" ref="J270" si="93">I270/1.14975</f>
        <v>5.2185257664709717</v>
      </c>
      <c r="K270" s="44">
        <f t="shared" si="89"/>
        <v>0</v>
      </c>
      <c r="L270" s="44"/>
      <c r="N270">
        <v>101</v>
      </c>
      <c r="O270" s="1">
        <f>O267+1.5</f>
        <v>49.5</v>
      </c>
      <c r="R270" s="1"/>
    </row>
    <row r="271" spans="1:18" x14ac:dyDescent="0.3">
      <c r="A271" s="13">
        <v>244</v>
      </c>
      <c r="B271" s="22" t="s">
        <v>198</v>
      </c>
      <c r="C271" s="23" t="s">
        <v>199</v>
      </c>
      <c r="D271" s="2">
        <f t="shared" si="86"/>
        <v>5.2185257664709717</v>
      </c>
      <c r="E271" s="29">
        <v>6</v>
      </c>
      <c r="F271" s="30"/>
      <c r="G271" s="31">
        <f t="shared" si="90"/>
        <v>0</v>
      </c>
      <c r="H271" s="1"/>
      <c r="I271" s="44">
        <f t="shared" si="87"/>
        <v>6</v>
      </c>
      <c r="J271" s="44">
        <f t="shared" si="88"/>
        <v>5.2185257664709717</v>
      </c>
      <c r="K271" s="44">
        <f t="shared" si="89"/>
        <v>0</v>
      </c>
      <c r="L271" s="44"/>
      <c r="N271">
        <v>102</v>
      </c>
      <c r="O271" s="1">
        <f>O268+1.5</f>
        <v>51</v>
      </c>
      <c r="R271" s="1"/>
    </row>
    <row r="272" spans="1:18" x14ac:dyDescent="0.3">
      <c r="A272" s="13">
        <v>245</v>
      </c>
      <c r="B272" s="22" t="s">
        <v>200</v>
      </c>
      <c r="C272" s="23" t="s">
        <v>201</v>
      </c>
      <c r="D272" s="2">
        <f t="shared" si="86"/>
        <v>3.4790171776473144</v>
      </c>
      <c r="E272" s="29">
        <v>4</v>
      </c>
      <c r="F272" s="6"/>
      <c r="G272" s="31">
        <f>D272*F272</f>
        <v>0</v>
      </c>
      <c r="H272" s="1"/>
      <c r="I272" s="44">
        <f t="shared" si="87"/>
        <v>4</v>
      </c>
      <c r="J272" s="44">
        <f t="shared" si="88"/>
        <v>3.4790171776473144</v>
      </c>
      <c r="K272" s="44">
        <f t="shared" si="89"/>
        <v>0</v>
      </c>
      <c r="L272" s="44"/>
      <c r="N272">
        <v>103</v>
      </c>
      <c r="O272" s="1">
        <f>O269+1.5</f>
        <v>51</v>
      </c>
      <c r="R272" s="1"/>
    </row>
    <row r="273" spans="1:18" x14ac:dyDescent="0.3">
      <c r="A273" s="13">
        <v>246</v>
      </c>
      <c r="B273" s="22" t="s">
        <v>202</v>
      </c>
      <c r="C273" s="23" t="s">
        <v>201</v>
      </c>
      <c r="D273" s="2">
        <f t="shared" si="86"/>
        <v>5.2185257664709717</v>
      </c>
      <c r="E273" s="29">
        <v>6</v>
      </c>
      <c r="F273" s="30"/>
      <c r="G273" s="31">
        <f>D273*F273</f>
        <v>0</v>
      </c>
      <c r="H273" s="1"/>
      <c r="I273" s="44">
        <f t="shared" si="87"/>
        <v>6</v>
      </c>
      <c r="J273" s="44">
        <f t="shared" si="88"/>
        <v>5.2185257664709717</v>
      </c>
      <c r="K273" s="44">
        <f t="shared" si="89"/>
        <v>0</v>
      </c>
      <c r="L273" s="44"/>
      <c r="N273">
        <v>104</v>
      </c>
      <c r="O273" s="1">
        <f t="shared" si="80"/>
        <v>51</v>
      </c>
      <c r="R273" s="1"/>
    </row>
    <row r="274" spans="1:18" x14ac:dyDescent="0.3">
      <c r="A274" s="13">
        <v>247</v>
      </c>
      <c r="B274" s="22" t="s">
        <v>203</v>
      </c>
      <c r="C274" s="23" t="s">
        <v>204</v>
      </c>
      <c r="D274" s="2">
        <f t="shared" si="86"/>
        <v>6.0882800608828003</v>
      </c>
      <c r="E274" s="29">
        <v>7</v>
      </c>
      <c r="F274" s="6"/>
      <c r="G274" s="31">
        <f t="shared" si="90"/>
        <v>0</v>
      </c>
      <c r="H274" s="1"/>
      <c r="I274" s="44">
        <f t="shared" si="87"/>
        <v>7</v>
      </c>
      <c r="J274" s="44">
        <f t="shared" si="88"/>
        <v>6.0882800608828003</v>
      </c>
      <c r="K274" s="44">
        <f t="shared" si="89"/>
        <v>0</v>
      </c>
      <c r="L274" s="44"/>
      <c r="N274">
        <v>105</v>
      </c>
      <c r="O274" s="1">
        <f t="shared" si="80"/>
        <v>52.5</v>
      </c>
      <c r="R274" s="1"/>
    </row>
    <row r="275" spans="1:18" x14ac:dyDescent="0.3">
      <c r="A275" s="13">
        <v>248</v>
      </c>
      <c r="B275" s="22" t="s">
        <v>224</v>
      </c>
      <c r="C275" s="23" t="s">
        <v>197</v>
      </c>
      <c r="D275" s="2">
        <f t="shared" si="86"/>
        <v>5.2185257664709717</v>
      </c>
      <c r="E275" s="29">
        <v>6</v>
      </c>
      <c r="F275" s="30"/>
      <c r="G275" s="31">
        <f t="shared" si="90"/>
        <v>0</v>
      </c>
      <c r="H275" s="1"/>
      <c r="I275" s="44">
        <f t="shared" si="87"/>
        <v>6</v>
      </c>
      <c r="J275" s="44">
        <f t="shared" si="88"/>
        <v>5.2185257664709717</v>
      </c>
      <c r="K275" s="44">
        <f t="shared" si="89"/>
        <v>0</v>
      </c>
      <c r="L275" s="44"/>
      <c r="N275">
        <v>106</v>
      </c>
      <c r="O275" s="1">
        <f t="shared" si="80"/>
        <v>52.5</v>
      </c>
      <c r="R275" s="1"/>
    </row>
    <row r="276" spans="1:18" x14ac:dyDescent="0.3">
      <c r="A276" s="13">
        <v>249</v>
      </c>
      <c r="B276" s="22" t="s">
        <v>145</v>
      </c>
      <c r="C276" s="23" t="s">
        <v>197</v>
      </c>
      <c r="D276" s="2">
        <f t="shared" si="86"/>
        <v>5.2185257664709717</v>
      </c>
      <c r="E276" s="29">
        <v>6</v>
      </c>
      <c r="F276" s="6"/>
      <c r="G276" s="31">
        <f t="shared" si="90"/>
        <v>0</v>
      </c>
      <c r="H276" s="1"/>
      <c r="I276" s="44">
        <f t="shared" si="87"/>
        <v>6</v>
      </c>
      <c r="J276" s="44">
        <f t="shared" si="88"/>
        <v>5.2185257664709717</v>
      </c>
      <c r="K276" s="44">
        <f t="shared" si="89"/>
        <v>0</v>
      </c>
      <c r="L276" s="44"/>
      <c r="N276">
        <v>107</v>
      </c>
      <c r="O276" s="1">
        <f t="shared" si="80"/>
        <v>52.5</v>
      </c>
      <c r="R276" s="1"/>
    </row>
    <row r="277" spans="1:18" x14ac:dyDescent="0.3">
      <c r="A277" s="13">
        <v>250</v>
      </c>
      <c r="B277" s="22" t="s">
        <v>147</v>
      </c>
      <c r="C277" s="23" t="s">
        <v>197</v>
      </c>
      <c r="D277" s="2">
        <f t="shared" si="86"/>
        <v>3.4790171776473144</v>
      </c>
      <c r="E277" s="32">
        <v>4</v>
      </c>
      <c r="F277" s="30"/>
      <c r="G277" s="31">
        <f t="shared" si="90"/>
        <v>0</v>
      </c>
      <c r="H277" s="1"/>
      <c r="I277" s="44">
        <f t="shared" si="87"/>
        <v>4</v>
      </c>
      <c r="J277" s="44">
        <f t="shared" si="88"/>
        <v>3.4790171776473144</v>
      </c>
      <c r="K277" s="44">
        <f t="shared" si="89"/>
        <v>0</v>
      </c>
      <c r="L277" s="44"/>
      <c r="N277">
        <v>108</v>
      </c>
      <c r="O277" s="1">
        <f t="shared" si="80"/>
        <v>54</v>
      </c>
      <c r="R277" s="1"/>
    </row>
    <row r="278" spans="1:18" x14ac:dyDescent="0.3">
      <c r="A278" s="13">
        <v>251</v>
      </c>
      <c r="B278" s="22" t="s">
        <v>146</v>
      </c>
      <c r="C278" s="23" t="s">
        <v>197</v>
      </c>
      <c r="D278" s="2">
        <f t="shared" si="86"/>
        <v>3.4790171776473144</v>
      </c>
      <c r="E278" s="29">
        <v>4</v>
      </c>
      <c r="F278" s="6"/>
      <c r="G278" s="31">
        <f t="shared" si="90"/>
        <v>0</v>
      </c>
      <c r="H278" s="1"/>
      <c r="I278" s="44">
        <f t="shared" si="87"/>
        <v>4</v>
      </c>
      <c r="J278" s="44">
        <f t="shared" si="88"/>
        <v>3.4790171776473144</v>
      </c>
      <c r="K278" s="44">
        <f t="shared" si="89"/>
        <v>0</v>
      </c>
      <c r="L278" s="44"/>
      <c r="N278">
        <v>109</v>
      </c>
      <c r="O278" s="1">
        <f t="shared" si="80"/>
        <v>54</v>
      </c>
      <c r="R278" s="1"/>
    </row>
    <row r="279" spans="1:18" x14ac:dyDescent="0.3">
      <c r="A279" s="13">
        <v>252</v>
      </c>
      <c r="B279" s="22" t="s">
        <v>148</v>
      </c>
      <c r="C279" s="23" t="s">
        <v>201</v>
      </c>
      <c r="D279" s="2">
        <f t="shared" si="86"/>
        <v>5.2185257664709717</v>
      </c>
      <c r="E279" s="29">
        <v>6</v>
      </c>
      <c r="F279" s="30"/>
      <c r="G279" s="31">
        <f t="shared" si="90"/>
        <v>0</v>
      </c>
      <c r="H279" s="1"/>
      <c r="I279" s="44">
        <f t="shared" si="87"/>
        <v>6</v>
      </c>
      <c r="J279" s="44">
        <f t="shared" si="88"/>
        <v>5.2185257664709717</v>
      </c>
      <c r="K279" s="44">
        <f t="shared" si="89"/>
        <v>0</v>
      </c>
      <c r="L279" s="44"/>
      <c r="N279">
        <v>110</v>
      </c>
      <c r="O279" s="1">
        <f t="shared" si="80"/>
        <v>54</v>
      </c>
      <c r="R279" s="1"/>
    </row>
    <row r="280" spans="1:18" x14ac:dyDescent="0.3">
      <c r="A280" s="13">
        <v>253</v>
      </c>
      <c r="B280" s="22" t="s">
        <v>149</v>
      </c>
      <c r="C280" s="23" t="s">
        <v>201</v>
      </c>
      <c r="D280" s="2">
        <f t="shared" si="86"/>
        <v>3.4790171776473144</v>
      </c>
      <c r="E280" s="29">
        <v>4</v>
      </c>
      <c r="F280" s="6"/>
      <c r="G280" s="31">
        <f t="shared" si="90"/>
        <v>0</v>
      </c>
      <c r="H280" s="1"/>
      <c r="I280" s="44">
        <f t="shared" si="87"/>
        <v>4</v>
      </c>
      <c r="J280" s="44">
        <f t="shared" si="88"/>
        <v>3.4790171776473144</v>
      </c>
      <c r="K280" s="44">
        <f t="shared" si="89"/>
        <v>0</v>
      </c>
      <c r="L280" s="44"/>
      <c r="N280">
        <v>111</v>
      </c>
      <c r="O280" s="1">
        <f t="shared" si="80"/>
        <v>55.5</v>
      </c>
      <c r="R280" s="1"/>
    </row>
    <row r="281" spans="1:18" x14ac:dyDescent="0.3">
      <c r="A281" s="13">
        <v>254</v>
      </c>
      <c r="B281" s="22" t="s">
        <v>205</v>
      </c>
      <c r="C281" s="23" t="s">
        <v>206</v>
      </c>
      <c r="D281" s="2">
        <f t="shared" si="86"/>
        <v>5.2185257664709717</v>
      </c>
      <c r="E281" s="29">
        <v>6</v>
      </c>
      <c r="F281" s="30"/>
      <c r="G281" s="31">
        <f t="shared" si="90"/>
        <v>0</v>
      </c>
      <c r="H281" s="1"/>
      <c r="I281" s="44">
        <f t="shared" si="87"/>
        <v>6</v>
      </c>
      <c r="J281" s="44">
        <f t="shared" si="88"/>
        <v>5.2185257664709717</v>
      </c>
      <c r="K281" s="44">
        <f t="shared" si="89"/>
        <v>0</v>
      </c>
      <c r="L281" s="44"/>
      <c r="N281">
        <v>112</v>
      </c>
      <c r="O281" s="1">
        <f t="shared" si="80"/>
        <v>55.5</v>
      </c>
      <c r="R281" s="1"/>
    </row>
    <row r="282" spans="1:18" x14ac:dyDescent="0.3">
      <c r="A282" s="13">
        <v>255</v>
      </c>
      <c r="B282" s="22" t="s">
        <v>150</v>
      </c>
      <c r="C282" s="23" t="s">
        <v>207</v>
      </c>
      <c r="D282" s="2">
        <f t="shared" si="86"/>
        <v>3.4790171776473144</v>
      </c>
      <c r="E282" s="29">
        <v>4</v>
      </c>
      <c r="F282" s="6"/>
      <c r="G282" s="31">
        <f t="shared" si="90"/>
        <v>0</v>
      </c>
      <c r="H282" s="1"/>
      <c r="I282" s="44">
        <f t="shared" si="87"/>
        <v>4</v>
      </c>
      <c r="J282" s="44">
        <f t="shared" si="88"/>
        <v>3.4790171776473144</v>
      </c>
      <c r="K282" s="44">
        <f t="shared" si="89"/>
        <v>0</v>
      </c>
      <c r="L282" s="44"/>
      <c r="N282">
        <v>113</v>
      </c>
      <c r="O282" s="1">
        <f t="shared" si="80"/>
        <v>55.5</v>
      </c>
      <c r="R282" s="1"/>
    </row>
    <row r="283" spans="1:18" x14ac:dyDescent="0.3">
      <c r="A283" s="13">
        <v>256</v>
      </c>
      <c r="B283" s="22" t="s">
        <v>208</v>
      </c>
      <c r="C283" s="23" t="s">
        <v>228</v>
      </c>
      <c r="D283" s="2">
        <f t="shared" si="86"/>
        <v>5.2185257664709717</v>
      </c>
      <c r="E283" s="29">
        <v>6</v>
      </c>
      <c r="F283" s="30"/>
      <c r="G283" s="31">
        <f t="shared" si="90"/>
        <v>0</v>
      </c>
      <c r="H283" s="1"/>
      <c r="I283" s="44">
        <f t="shared" si="87"/>
        <v>6</v>
      </c>
      <c r="J283" s="44">
        <f t="shared" si="88"/>
        <v>5.2185257664709717</v>
      </c>
      <c r="K283" s="44">
        <f t="shared" si="89"/>
        <v>0</v>
      </c>
      <c r="L283" s="44"/>
      <c r="N283">
        <v>114</v>
      </c>
      <c r="O283" s="1">
        <f t="shared" si="80"/>
        <v>57</v>
      </c>
      <c r="R283" s="1"/>
    </row>
    <row r="284" spans="1:18" x14ac:dyDescent="0.3">
      <c r="A284" s="13">
        <v>257</v>
      </c>
      <c r="B284" s="22" t="s">
        <v>209</v>
      </c>
      <c r="C284" s="23" t="s">
        <v>229</v>
      </c>
      <c r="D284" s="2">
        <f t="shared" si="86"/>
        <v>5.2185257664709717</v>
      </c>
      <c r="E284" s="29">
        <v>6</v>
      </c>
      <c r="F284" s="6"/>
      <c r="G284" s="31">
        <f t="shared" si="90"/>
        <v>0</v>
      </c>
      <c r="H284" s="1"/>
      <c r="I284" s="44">
        <f t="shared" si="87"/>
        <v>6</v>
      </c>
      <c r="J284" s="44">
        <f t="shared" si="88"/>
        <v>5.2185257664709717</v>
      </c>
      <c r="K284" s="44">
        <f t="shared" si="89"/>
        <v>0</v>
      </c>
      <c r="L284" s="44"/>
      <c r="N284">
        <v>115</v>
      </c>
      <c r="O284" s="1">
        <f t="shared" si="80"/>
        <v>57</v>
      </c>
      <c r="R284" s="1"/>
    </row>
    <row r="285" spans="1:18" x14ac:dyDescent="0.3">
      <c r="A285" s="13">
        <v>258</v>
      </c>
      <c r="B285" s="22" t="s">
        <v>151</v>
      </c>
      <c r="C285" s="23" t="s">
        <v>189</v>
      </c>
      <c r="D285" s="2">
        <f t="shared" si="86"/>
        <v>3.4790171776473144</v>
      </c>
      <c r="E285" s="29">
        <v>4</v>
      </c>
      <c r="F285" s="30"/>
      <c r="G285" s="31">
        <f t="shared" si="90"/>
        <v>0</v>
      </c>
      <c r="H285" s="1"/>
      <c r="I285" s="44">
        <f t="shared" si="87"/>
        <v>4</v>
      </c>
      <c r="J285" s="44">
        <f t="shared" si="88"/>
        <v>3.4790171776473144</v>
      </c>
      <c r="K285" s="44">
        <f t="shared" si="89"/>
        <v>0</v>
      </c>
      <c r="L285" s="44"/>
      <c r="N285">
        <v>116</v>
      </c>
      <c r="O285" s="1">
        <f t="shared" si="80"/>
        <v>57</v>
      </c>
      <c r="R285" s="1"/>
    </row>
    <row r="286" spans="1:18" x14ac:dyDescent="0.3">
      <c r="A286" s="13">
        <v>259</v>
      </c>
      <c r="B286" s="22" t="s">
        <v>210</v>
      </c>
      <c r="C286" s="23" t="s">
        <v>199</v>
      </c>
      <c r="D286" s="2">
        <f t="shared" si="86"/>
        <v>3.4790171776473144</v>
      </c>
      <c r="E286" s="29">
        <v>4</v>
      </c>
      <c r="F286" s="6"/>
      <c r="G286" s="31">
        <f t="shared" si="90"/>
        <v>0</v>
      </c>
      <c r="H286" s="1"/>
      <c r="I286" s="44">
        <f t="shared" si="87"/>
        <v>4</v>
      </c>
      <c r="J286" s="44">
        <f t="shared" si="88"/>
        <v>3.4790171776473144</v>
      </c>
      <c r="K286" s="44">
        <f t="shared" si="89"/>
        <v>0</v>
      </c>
      <c r="L286" s="44"/>
      <c r="N286">
        <v>117</v>
      </c>
      <c r="O286" s="1">
        <f t="shared" si="80"/>
        <v>58.5</v>
      </c>
      <c r="R286" s="1"/>
    </row>
    <row r="287" spans="1:18" x14ac:dyDescent="0.3">
      <c r="A287" s="13">
        <v>260</v>
      </c>
      <c r="B287" s="22" t="s">
        <v>152</v>
      </c>
      <c r="C287" s="23" t="s">
        <v>189</v>
      </c>
      <c r="D287" s="2">
        <f t="shared" si="86"/>
        <v>3.4790171776473144</v>
      </c>
      <c r="E287" s="29">
        <v>4</v>
      </c>
      <c r="F287" s="30"/>
      <c r="G287" s="31">
        <f t="shared" si="90"/>
        <v>0</v>
      </c>
      <c r="H287" s="1"/>
      <c r="I287" s="44">
        <f t="shared" si="87"/>
        <v>4</v>
      </c>
      <c r="J287" s="44">
        <f t="shared" si="88"/>
        <v>3.4790171776473144</v>
      </c>
      <c r="K287" s="44">
        <f t="shared" si="89"/>
        <v>0</v>
      </c>
      <c r="L287" s="44"/>
      <c r="N287">
        <v>118</v>
      </c>
      <c r="O287" s="1">
        <f t="shared" si="80"/>
        <v>58.5</v>
      </c>
      <c r="R287" s="1"/>
    </row>
    <row r="288" spans="1:18" x14ac:dyDescent="0.3">
      <c r="A288" s="13">
        <v>261</v>
      </c>
      <c r="B288" s="22" t="s">
        <v>211</v>
      </c>
      <c r="C288" s="23" t="s">
        <v>212</v>
      </c>
      <c r="D288" s="2">
        <f t="shared" si="86"/>
        <v>3.4790171776473144</v>
      </c>
      <c r="E288" s="29">
        <v>4</v>
      </c>
      <c r="F288" s="6"/>
      <c r="G288" s="31">
        <f t="shared" si="90"/>
        <v>0</v>
      </c>
      <c r="H288" s="1"/>
      <c r="I288" s="44">
        <f t="shared" si="87"/>
        <v>4</v>
      </c>
      <c r="J288" s="44">
        <f t="shared" si="88"/>
        <v>3.4790171776473144</v>
      </c>
      <c r="K288" s="44">
        <f t="shared" si="89"/>
        <v>0</v>
      </c>
      <c r="L288" s="44"/>
      <c r="N288">
        <v>119</v>
      </c>
      <c r="O288" s="1">
        <f t="shared" si="80"/>
        <v>58.5</v>
      </c>
      <c r="R288" s="1"/>
    </row>
    <row r="289" spans="1:18" x14ac:dyDescent="0.3">
      <c r="A289" s="13">
        <v>262</v>
      </c>
      <c r="B289" s="22" t="s">
        <v>213</v>
      </c>
      <c r="C289" s="23" t="s">
        <v>212</v>
      </c>
      <c r="D289" s="2">
        <f t="shared" si="86"/>
        <v>3.4790171776473144</v>
      </c>
      <c r="E289" s="29">
        <v>4</v>
      </c>
      <c r="F289" s="30"/>
      <c r="G289" s="31">
        <f t="shared" si="90"/>
        <v>0</v>
      </c>
      <c r="H289" s="1"/>
      <c r="I289" s="44">
        <f t="shared" si="87"/>
        <v>4</v>
      </c>
      <c r="J289" s="44">
        <f t="shared" si="88"/>
        <v>3.4790171776473144</v>
      </c>
      <c r="K289" s="44">
        <f t="shared" si="89"/>
        <v>0</v>
      </c>
      <c r="L289" s="44"/>
      <c r="N289">
        <v>120</v>
      </c>
      <c r="O289" s="1">
        <f t="shared" si="80"/>
        <v>60</v>
      </c>
      <c r="R289" s="1"/>
    </row>
    <row r="290" spans="1:18" x14ac:dyDescent="0.3">
      <c r="A290" s="13">
        <v>263</v>
      </c>
      <c r="B290" s="22" t="s">
        <v>214</v>
      </c>
      <c r="C290" s="23" t="s">
        <v>212</v>
      </c>
      <c r="D290" s="2">
        <f t="shared" si="86"/>
        <v>3.4790171776473144</v>
      </c>
      <c r="E290" s="29">
        <v>4</v>
      </c>
      <c r="F290" s="6"/>
      <c r="G290" s="31">
        <f t="shared" si="90"/>
        <v>0</v>
      </c>
      <c r="H290" s="1"/>
      <c r="I290" s="44">
        <f t="shared" si="87"/>
        <v>4</v>
      </c>
      <c r="J290" s="44">
        <f t="shared" si="88"/>
        <v>3.4790171776473144</v>
      </c>
      <c r="K290" s="44">
        <f t="shared" si="89"/>
        <v>0</v>
      </c>
      <c r="L290" s="44"/>
      <c r="N290">
        <v>121</v>
      </c>
      <c r="O290" s="1">
        <f t="shared" si="80"/>
        <v>60</v>
      </c>
      <c r="R290" s="1"/>
    </row>
    <row r="291" spans="1:18" x14ac:dyDescent="0.3">
      <c r="A291" s="13">
        <v>264</v>
      </c>
      <c r="B291" s="22" t="s">
        <v>153</v>
      </c>
      <c r="C291" s="23" t="s">
        <v>192</v>
      </c>
      <c r="D291" s="2">
        <f t="shared" si="86"/>
        <v>3.4790171776473144</v>
      </c>
      <c r="E291" s="29">
        <v>4</v>
      </c>
      <c r="F291" s="30"/>
      <c r="G291" s="31">
        <f t="shared" si="90"/>
        <v>0</v>
      </c>
      <c r="H291" s="1"/>
      <c r="I291" s="44">
        <f t="shared" si="87"/>
        <v>4</v>
      </c>
      <c r="J291" s="44">
        <f t="shared" si="88"/>
        <v>3.4790171776473144</v>
      </c>
      <c r="K291" s="44">
        <f t="shared" si="89"/>
        <v>0</v>
      </c>
      <c r="L291" s="44"/>
      <c r="N291">
        <v>122</v>
      </c>
      <c r="O291" s="1">
        <f t="shared" si="80"/>
        <v>60</v>
      </c>
      <c r="R291" s="1"/>
    </row>
    <row r="292" spans="1:18" x14ac:dyDescent="0.3">
      <c r="A292" s="13">
        <v>265</v>
      </c>
      <c r="B292" s="22" t="s">
        <v>154</v>
      </c>
      <c r="C292" s="23" t="s">
        <v>192</v>
      </c>
      <c r="D292" s="2">
        <f t="shared" si="86"/>
        <v>3.4790171776473144</v>
      </c>
      <c r="E292" s="29">
        <v>4</v>
      </c>
      <c r="F292" s="6"/>
      <c r="G292" s="31">
        <f t="shared" si="90"/>
        <v>0</v>
      </c>
      <c r="H292" s="1"/>
      <c r="I292" s="44">
        <f t="shared" si="87"/>
        <v>4</v>
      </c>
      <c r="J292" s="44">
        <f t="shared" si="88"/>
        <v>3.4790171776473144</v>
      </c>
      <c r="K292" s="44">
        <f t="shared" si="89"/>
        <v>0</v>
      </c>
      <c r="L292" s="44"/>
      <c r="N292">
        <v>123</v>
      </c>
      <c r="O292" s="1">
        <f t="shared" si="80"/>
        <v>61.5</v>
      </c>
      <c r="R292" s="1"/>
    </row>
    <row r="293" spans="1:18" x14ac:dyDescent="0.3">
      <c r="A293" s="13">
        <v>266</v>
      </c>
      <c r="B293" s="22" t="s">
        <v>155</v>
      </c>
      <c r="C293" s="23" t="s">
        <v>212</v>
      </c>
      <c r="D293" s="2">
        <f t="shared" si="86"/>
        <v>3.4790171776473144</v>
      </c>
      <c r="E293" s="29">
        <v>4</v>
      </c>
      <c r="F293" s="30"/>
      <c r="G293" s="31">
        <f t="shared" si="90"/>
        <v>0</v>
      </c>
      <c r="H293" s="1"/>
      <c r="I293" s="44">
        <f t="shared" si="87"/>
        <v>4</v>
      </c>
      <c r="J293" s="44">
        <f t="shared" si="88"/>
        <v>3.4790171776473144</v>
      </c>
      <c r="K293" s="44">
        <f t="shared" si="89"/>
        <v>0</v>
      </c>
      <c r="L293" s="44"/>
      <c r="N293">
        <v>124</v>
      </c>
      <c r="O293" s="1">
        <f t="shared" si="80"/>
        <v>61.5</v>
      </c>
      <c r="R293" s="1"/>
    </row>
    <row r="294" spans="1:18" x14ac:dyDescent="0.3">
      <c r="A294" s="13">
        <v>267</v>
      </c>
      <c r="B294" s="22" t="s">
        <v>215</v>
      </c>
      <c r="C294" s="23" t="s">
        <v>212</v>
      </c>
      <c r="D294" s="2">
        <f t="shared" si="86"/>
        <v>3.4790171776473144</v>
      </c>
      <c r="E294" s="29">
        <v>4</v>
      </c>
      <c r="F294" s="6"/>
      <c r="G294" s="31">
        <f t="shared" si="90"/>
        <v>0</v>
      </c>
      <c r="H294" s="1"/>
      <c r="I294" s="44">
        <f t="shared" si="87"/>
        <v>4</v>
      </c>
      <c r="J294" s="44">
        <f t="shared" si="88"/>
        <v>3.4790171776473144</v>
      </c>
      <c r="K294" s="44">
        <f t="shared" si="89"/>
        <v>0</v>
      </c>
      <c r="L294" s="44"/>
      <c r="N294">
        <v>125</v>
      </c>
      <c r="O294" s="1">
        <f t="shared" si="80"/>
        <v>61.5</v>
      </c>
      <c r="R294" s="1"/>
    </row>
    <row r="295" spans="1:18" x14ac:dyDescent="0.3">
      <c r="A295" s="13">
        <v>268</v>
      </c>
      <c r="B295" s="22" t="s">
        <v>216</v>
      </c>
      <c r="C295" s="23" t="s">
        <v>199</v>
      </c>
      <c r="D295" s="2">
        <f t="shared" si="86"/>
        <v>5.2185257664709717</v>
      </c>
      <c r="E295" s="29">
        <v>6</v>
      </c>
      <c r="F295" s="30"/>
      <c r="G295" s="31">
        <f t="shared" si="90"/>
        <v>0</v>
      </c>
      <c r="H295" s="1"/>
      <c r="I295" s="44">
        <f t="shared" si="87"/>
        <v>6</v>
      </c>
      <c r="J295" s="44">
        <f t="shared" si="88"/>
        <v>5.2185257664709717</v>
      </c>
      <c r="K295" s="44">
        <f t="shared" si="89"/>
        <v>0</v>
      </c>
      <c r="L295" s="44"/>
      <c r="N295">
        <v>126</v>
      </c>
      <c r="O295" s="1">
        <f t="shared" si="80"/>
        <v>63</v>
      </c>
      <c r="R295" s="1"/>
    </row>
    <row r="296" spans="1:18" x14ac:dyDescent="0.3">
      <c r="A296" s="13">
        <v>269</v>
      </c>
      <c r="B296" s="22" t="s">
        <v>156</v>
      </c>
      <c r="C296" s="23" t="s">
        <v>189</v>
      </c>
      <c r="D296" s="2">
        <f t="shared" si="86"/>
        <v>5.2185257664709717</v>
      </c>
      <c r="E296" s="29">
        <v>6</v>
      </c>
      <c r="F296" s="6"/>
      <c r="G296" s="31">
        <f t="shared" si="90"/>
        <v>0</v>
      </c>
      <c r="H296" s="1"/>
      <c r="I296" s="44">
        <f t="shared" si="87"/>
        <v>6</v>
      </c>
      <c r="J296" s="44">
        <f t="shared" si="88"/>
        <v>5.2185257664709717</v>
      </c>
      <c r="K296" s="44">
        <f t="shared" si="89"/>
        <v>0</v>
      </c>
      <c r="L296" s="44"/>
      <c r="N296">
        <v>127</v>
      </c>
      <c r="O296" s="1">
        <f t="shared" si="80"/>
        <v>63</v>
      </c>
      <c r="R296" s="1"/>
    </row>
    <row r="297" spans="1:18" x14ac:dyDescent="0.3">
      <c r="A297" s="13">
        <v>270</v>
      </c>
      <c r="B297" s="22" t="s">
        <v>157</v>
      </c>
      <c r="C297" s="23" t="s">
        <v>189</v>
      </c>
      <c r="D297" s="2">
        <f t="shared" si="86"/>
        <v>5.2185257664709717</v>
      </c>
      <c r="E297" s="29">
        <v>6</v>
      </c>
      <c r="F297" s="30"/>
      <c r="G297" s="31">
        <f t="shared" si="90"/>
        <v>0</v>
      </c>
      <c r="H297" s="1"/>
      <c r="I297" s="44">
        <f t="shared" si="87"/>
        <v>6</v>
      </c>
      <c r="J297" s="44">
        <f t="shared" si="88"/>
        <v>5.2185257664709717</v>
      </c>
      <c r="K297" s="44">
        <f t="shared" si="89"/>
        <v>0</v>
      </c>
      <c r="L297" s="44"/>
      <c r="N297">
        <v>128</v>
      </c>
      <c r="O297" s="1">
        <f t="shared" si="80"/>
        <v>63</v>
      </c>
      <c r="R297" s="1"/>
    </row>
    <row r="298" spans="1:18" x14ac:dyDescent="0.3">
      <c r="A298" s="13">
        <v>271</v>
      </c>
      <c r="B298" s="22" t="s">
        <v>322</v>
      </c>
      <c r="C298" s="23" t="s">
        <v>207</v>
      </c>
      <c r="D298" s="2">
        <f t="shared" si="86"/>
        <v>3.4790171776473144</v>
      </c>
      <c r="E298" s="29">
        <v>4</v>
      </c>
      <c r="F298" s="6"/>
      <c r="G298" s="31">
        <f t="shared" si="90"/>
        <v>0</v>
      </c>
      <c r="H298" s="1"/>
      <c r="I298" s="44">
        <f t="shared" si="87"/>
        <v>4</v>
      </c>
      <c r="J298" s="44">
        <f t="shared" si="88"/>
        <v>3.4790171776473144</v>
      </c>
      <c r="K298" s="44">
        <f t="shared" si="89"/>
        <v>0</v>
      </c>
      <c r="L298" s="44"/>
      <c r="N298">
        <v>129</v>
      </c>
      <c r="O298" s="1">
        <f t="shared" si="80"/>
        <v>64.5</v>
      </c>
      <c r="R298" s="1"/>
    </row>
    <row r="299" spans="1:18" x14ac:dyDescent="0.3">
      <c r="A299" s="13">
        <v>272</v>
      </c>
      <c r="B299" s="22" t="s">
        <v>217</v>
      </c>
      <c r="C299" s="23" t="s">
        <v>189</v>
      </c>
      <c r="D299" s="2">
        <f t="shared" si="86"/>
        <v>3.4790171776473144</v>
      </c>
      <c r="E299" s="29">
        <v>4</v>
      </c>
      <c r="F299" s="30"/>
      <c r="G299" s="31">
        <f t="shared" si="90"/>
        <v>0</v>
      </c>
      <c r="H299" s="1"/>
      <c r="I299" s="44">
        <f t="shared" si="87"/>
        <v>4</v>
      </c>
      <c r="J299" s="44">
        <f t="shared" si="88"/>
        <v>3.4790171776473144</v>
      </c>
      <c r="K299" s="44">
        <f t="shared" si="89"/>
        <v>0</v>
      </c>
      <c r="L299" s="44"/>
      <c r="N299">
        <v>130</v>
      </c>
      <c r="O299" s="1">
        <f t="shared" si="80"/>
        <v>64.5</v>
      </c>
      <c r="R299" s="1"/>
    </row>
    <row r="300" spans="1:18" x14ac:dyDescent="0.3">
      <c r="A300" s="13">
        <v>273</v>
      </c>
      <c r="B300" s="22" t="s">
        <v>218</v>
      </c>
      <c r="C300" s="23" t="s">
        <v>192</v>
      </c>
      <c r="D300" s="2">
        <f t="shared" si="86"/>
        <v>3.4790171776473144</v>
      </c>
      <c r="E300" s="29">
        <v>4</v>
      </c>
      <c r="F300" s="6"/>
      <c r="G300" s="31">
        <f t="shared" si="90"/>
        <v>0</v>
      </c>
      <c r="H300" s="1"/>
      <c r="I300" s="44">
        <f t="shared" si="87"/>
        <v>4</v>
      </c>
      <c r="J300" s="44">
        <f t="shared" si="88"/>
        <v>3.4790171776473144</v>
      </c>
      <c r="K300" s="44">
        <f t="shared" si="89"/>
        <v>0</v>
      </c>
      <c r="L300" s="44"/>
      <c r="N300">
        <v>131</v>
      </c>
      <c r="O300" s="1">
        <f t="shared" si="80"/>
        <v>64.5</v>
      </c>
      <c r="R300" s="1"/>
    </row>
    <row r="301" spans="1:18" x14ac:dyDescent="0.3">
      <c r="A301" s="13">
        <v>274</v>
      </c>
      <c r="B301" s="22" t="s">
        <v>219</v>
      </c>
      <c r="C301" s="23" t="s">
        <v>189</v>
      </c>
      <c r="D301" s="2">
        <f t="shared" si="86"/>
        <v>3.4790171776473144</v>
      </c>
      <c r="E301" s="29">
        <v>4</v>
      </c>
      <c r="F301" s="30"/>
      <c r="G301" s="31">
        <f t="shared" si="90"/>
        <v>0</v>
      </c>
      <c r="H301" s="1"/>
      <c r="I301" s="44">
        <f t="shared" si="87"/>
        <v>4</v>
      </c>
      <c r="J301" s="44">
        <f t="shared" si="88"/>
        <v>3.4790171776473144</v>
      </c>
      <c r="K301" s="44">
        <f t="shared" si="89"/>
        <v>0</v>
      </c>
      <c r="L301" s="44"/>
      <c r="N301">
        <v>132</v>
      </c>
      <c r="O301" s="1">
        <f t="shared" ref="O301:O364" si="94">O298+1.5</f>
        <v>66</v>
      </c>
      <c r="R301" s="1"/>
    </row>
    <row r="302" spans="1:18" x14ac:dyDescent="0.3">
      <c r="A302" s="13">
        <v>275</v>
      </c>
      <c r="B302" s="22" t="s">
        <v>158</v>
      </c>
      <c r="C302" s="23" t="s">
        <v>189</v>
      </c>
      <c r="D302" s="2">
        <f t="shared" si="86"/>
        <v>3.4790171776473144</v>
      </c>
      <c r="E302" s="29">
        <v>4</v>
      </c>
      <c r="F302" s="6"/>
      <c r="G302" s="31">
        <f t="shared" si="90"/>
        <v>0</v>
      </c>
      <c r="H302" s="1"/>
      <c r="I302" s="44">
        <f t="shared" si="87"/>
        <v>4</v>
      </c>
      <c r="J302" s="44">
        <f t="shared" si="88"/>
        <v>3.4790171776473144</v>
      </c>
      <c r="K302" s="44">
        <f t="shared" si="89"/>
        <v>0</v>
      </c>
      <c r="L302" s="44"/>
      <c r="N302">
        <v>133</v>
      </c>
      <c r="O302" s="1">
        <f t="shared" si="94"/>
        <v>66</v>
      </c>
      <c r="R302" s="1"/>
    </row>
    <row r="303" spans="1:18" x14ac:dyDescent="0.3">
      <c r="A303" s="13">
        <v>276</v>
      </c>
      <c r="B303" s="24" t="s">
        <v>220</v>
      </c>
      <c r="C303" s="15" t="s">
        <v>207</v>
      </c>
      <c r="D303" s="2">
        <f t="shared" si="86"/>
        <v>3.4790171776473144</v>
      </c>
      <c r="E303" s="33">
        <v>4</v>
      </c>
      <c r="F303" s="30"/>
      <c r="G303" s="31">
        <f t="shared" si="90"/>
        <v>0</v>
      </c>
      <c r="H303" s="1"/>
      <c r="I303" s="44">
        <f t="shared" si="87"/>
        <v>4</v>
      </c>
      <c r="J303" s="44">
        <f t="shared" si="88"/>
        <v>3.4790171776473144</v>
      </c>
      <c r="K303" s="44">
        <f t="shared" si="89"/>
        <v>0</v>
      </c>
      <c r="L303" s="44"/>
      <c r="N303">
        <v>134</v>
      </c>
      <c r="O303" s="1">
        <f t="shared" si="94"/>
        <v>66</v>
      </c>
      <c r="R303" s="1"/>
    </row>
    <row r="304" spans="1:18" x14ac:dyDescent="0.3">
      <c r="A304" s="13">
        <v>277</v>
      </c>
      <c r="B304" s="24" t="s">
        <v>159</v>
      </c>
      <c r="C304" s="15" t="s">
        <v>160</v>
      </c>
      <c r="D304" s="2">
        <f t="shared" si="86"/>
        <v>6.0882800608828003</v>
      </c>
      <c r="E304" s="33">
        <v>7</v>
      </c>
      <c r="F304" s="6"/>
      <c r="G304" s="31">
        <f t="shared" si="90"/>
        <v>0</v>
      </c>
      <c r="H304" s="1"/>
      <c r="I304" s="44">
        <f t="shared" si="87"/>
        <v>7</v>
      </c>
      <c r="J304" s="44">
        <f t="shared" si="88"/>
        <v>6.0882800608828003</v>
      </c>
      <c r="K304" s="44">
        <f t="shared" si="89"/>
        <v>0</v>
      </c>
      <c r="L304" s="44"/>
      <c r="N304">
        <v>135</v>
      </c>
      <c r="O304" s="1">
        <f t="shared" si="94"/>
        <v>67.5</v>
      </c>
      <c r="R304" s="1"/>
    </row>
    <row r="305" spans="1:18" x14ac:dyDescent="0.3">
      <c r="A305" s="13">
        <v>278</v>
      </c>
      <c r="B305" s="24" t="s">
        <v>161</v>
      </c>
      <c r="C305" s="15" t="s">
        <v>212</v>
      </c>
      <c r="D305" s="2">
        <f t="shared" si="86"/>
        <v>3.4790171776473144</v>
      </c>
      <c r="E305" s="33">
        <v>4</v>
      </c>
      <c r="F305" s="30"/>
      <c r="G305" s="31">
        <f t="shared" si="90"/>
        <v>0</v>
      </c>
      <c r="H305" s="1"/>
      <c r="I305" s="44">
        <f t="shared" si="87"/>
        <v>4</v>
      </c>
      <c r="J305" s="44">
        <f t="shared" si="88"/>
        <v>3.4790171776473144</v>
      </c>
      <c r="K305" s="44">
        <f t="shared" si="89"/>
        <v>0</v>
      </c>
      <c r="L305" s="44"/>
      <c r="N305">
        <v>136</v>
      </c>
      <c r="O305" s="1">
        <f t="shared" si="94"/>
        <v>67.5</v>
      </c>
      <c r="R305" s="1"/>
    </row>
    <row r="306" spans="1:18" x14ac:dyDescent="0.3">
      <c r="A306" s="13">
        <v>279</v>
      </c>
      <c r="B306" s="25" t="s">
        <v>181</v>
      </c>
      <c r="C306" s="18" t="s">
        <v>207</v>
      </c>
      <c r="D306" s="2">
        <f t="shared" si="86"/>
        <v>3.4790171776473144</v>
      </c>
      <c r="E306" s="34">
        <v>4</v>
      </c>
      <c r="F306" s="6"/>
      <c r="G306" s="31">
        <f t="shared" si="90"/>
        <v>0</v>
      </c>
      <c r="H306" s="1"/>
      <c r="I306" s="44">
        <f t="shared" si="87"/>
        <v>4</v>
      </c>
      <c r="J306" s="44">
        <f t="shared" si="88"/>
        <v>3.4790171776473144</v>
      </c>
      <c r="K306" s="44">
        <f t="shared" si="89"/>
        <v>0</v>
      </c>
      <c r="L306" s="44"/>
      <c r="N306">
        <v>137</v>
      </c>
      <c r="O306" s="1">
        <f t="shared" si="94"/>
        <v>67.5</v>
      </c>
      <c r="R306" s="1"/>
    </row>
    <row r="307" spans="1:18" ht="15" thickBot="1" x14ac:dyDescent="0.35">
      <c r="A307" s="13">
        <v>280</v>
      </c>
      <c r="B307" s="24" t="s">
        <v>323</v>
      </c>
      <c r="C307" s="15" t="s">
        <v>221</v>
      </c>
      <c r="D307" s="2">
        <f t="shared" si="86"/>
        <v>5.2185257664709717</v>
      </c>
      <c r="E307" s="33">
        <v>6</v>
      </c>
      <c r="F307" s="30"/>
      <c r="G307" s="31">
        <f>D307*F307</f>
        <v>0</v>
      </c>
      <c r="H307" s="1"/>
      <c r="I307" s="44">
        <f t="shared" si="87"/>
        <v>6</v>
      </c>
      <c r="J307" s="44">
        <f t="shared" si="88"/>
        <v>5.2185257664709717</v>
      </c>
      <c r="K307" s="44">
        <f t="shared" si="89"/>
        <v>0</v>
      </c>
      <c r="L307" s="44"/>
      <c r="N307">
        <v>138</v>
      </c>
      <c r="O307" s="1">
        <f t="shared" si="94"/>
        <v>69</v>
      </c>
      <c r="R307" s="1"/>
    </row>
    <row r="308" spans="1:18" ht="15" thickBot="1" x14ac:dyDescent="0.35">
      <c r="A308" s="98" t="s">
        <v>225</v>
      </c>
      <c r="B308" s="99"/>
      <c r="C308" s="99"/>
      <c r="D308" s="99"/>
      <c r="E308" s="99"/>
      <c r="F308" s="99"/>
      <c r="G308" s="100"/>
      <c r="H308" s="1"/>
      <c r="K308" s="44"/>
      <c r="L308" s="44"/>
      <c r="N308">
        <v>139</v>
      </c>
      <c r="O308" s="1">
        <f t="shared" si="94"/>
        <v>69</v>
      </c>
      <c r="R308" s="1"/>
    </row>
    <row r="309" spans="1:18" x14ac:dyDescent="0.3">
      <c r="A309" s="13"/>
      <c r="B309" s="14" t="s">
        <v>0</v>
      </c>
      <c r="C309" s="14" t="s">
        <v>1</v>
      </c>
      <c r="D309" s="3" t="s">
        <v>2</v>
      </c>
      <c r="E309" s="3" t="s">
        <v>2</v>
      </c>
      <c r="F309" s="14" t="s">
        <v>3</v>
      </c>
      <c r="G309" s="14" t="s">
        <v>4</v>
      </c>
      <c r="H309" s="1"/>
      <c r="K309" s="44"/>
      <c r="L309" s="44"/>
      <c r="N309">
        <v>140</v>
      </c>
      <c r="O309" s="1">
        <f t="shared" si="94"/>
        <v>69</v>
      </c>
      <c r="R309" s="1"/>
    </row>
    <row r="310" spans="1:18" x14ac:dyDescent="0.3">
      <c r="A310" s="19">
        <v>281</v>
      </c>
      <c r="B310" s="19" t="s">
        <v>326</v>
      </c>
      <c r="C310" s="19" t="s">
        <v>325</v>
      </c>
      <c r="D310" s="2">
        <f t="shared" ref="D310:D315" si="95">J310</f>
        <v>8.6975429441182861</v>
      </c>
      <c r="E310" s="43">
        <v>10</v>
      </c>
      <c r="F310" s="6"/>
      <c r="G310" s="31">
        <f>D310*F310</f>
        <v>0</v>
      </c>
      <c r="H310" s="1"/>
      <c r="I310" s="44">
        <f t="shared" ref="I310:I315" si="96">E310</f>
        <v>10</v>
      </c>
      <c r="J310" s="44">
        <f t="shared" ref="J310:J315" si="97">I310/1.14975</f>
        <v>8.6975429441182861</v>
      </c>
      <c r="K310" s="44">
        <f t="shared" ref="K310:K315" si="98">F310*I310</f>
        <v>0</v>
      </c>
      <c r="L310" s="44"/>
      <c r="N310">
        <v>141</v>
      </c>
      <c r="O310" s="1">
        <f t="shared" si="94"/>
        <v>70.5</v>
      </c>
      <c r="R310" s="1"/>
    </row>
    <row r="311" spans="1:18" x14ac:dyDescent="0.3">
      <c r="A311" s="19">
        <v>282</v>
      </c>
      <c r="B311" s="19" t="s">
        <v>324</v>
      </c>
      <c r="C311" s="19" t="s">
        <v>325</v>
      </c>
      <c r="D311" s="2">
        <f t="shared" si="95"/>
        <v>8.6975429441182861</v>
      </c>
      <c r="E311" s="9">
        <v>10</v>
      </c>
      <c r="F311" s="6"/>
      <c r="G311" s="16">
        <f t="shared" ref="G311:G314" si="99">D311*F311</f>
        <v>0</v>
      </c>
      <c r="H311" s="1"/>
      <c r="I311" s="44">
        <f t="shared" si="96"/>
        <v>10</v>
      </c>
      <c r="J311" s="44">
        <f t="shared" si="97"/>
        <v>8.6975429441182861</v>
      </c>
      <c r="K311" s="44">
        <f t="shared" si="98"/>
        <v>0</v>
      </c>
      <c r="L311" s="44"/>
      <c r="N311">
        <v>142</v>
      </c>
      <c r="O311" s="1">
        <f t="shared" si="94"/>
        <v>70.5</v>
      </c>
      <c r="R311" s="1"/>
    </row>
    <row r="312" spans="1:18" x14ac:dyDescent="0.3">
      <c r="A312" s="19">
        <v>283</v>
      </c>
      <c r="B312" s="20" t="s">
        <v>48</v>
      </c>
      <c r="C312" s="20" t="s">
        <v>82</v>
      </c>
      <c r="D312" s="2">
        <f t="shared" si="95"/>
        <v>5.2185257664709717</v>
      </c>
      <c r="E312" s="40">
        <v>6</v>
      </c>
      <c r="F312" s="7"/>
      <c r="G312" s="16">
        <f t="shared" si="99"/>
        <v>0</v>
      </c>
      <c r="H312" s="1"/>
      <c r="I312" s="44">
        <f t="shared" si="96"/>
        <v>6</v>
      </c>
      <c r="J312" s="44">
        <f t="shared" si="97"/>
        <v>5.2185257664709717</v>
      </c>
      <c r="K312" s="44">
        <f t="shared" si="98"/>
        <v>0</v>
      </c>
      <c r="L312" s="44"/>
      <c r="N312">
        <v>143</v>
      </c>
      <c r="O312" s="1">
        <f t="shared" si="94"/>
        <v>70.5</v>
      </c>
      <c r="R312" s="1"/>
    </row>
    <row r="313" spans="1:18" x14ac:dyDescent="0.3">
      <c r="A313" s="19">
        <v>284</v>
      </c>
      <c r="B313" s="19" t="s">
        <v>47</v>
      </c>
      <c r="C313" s="19" t="s">
        <v>81</v>
      </c>
      <c r="D313" s="2">
        <f t="shared" si="95"/>
        <v>4.3487714720591431</v>
      </c>
      <c r="E313" s="9">
        <v>5</v>
      </c>
      <c r="F313" s="6"/>
      <c r="G313" s="16">
        <f>D313*F313</f>
        <v>0</v>
      </c>
      <c r="H313" s="1"/>
      <c r="I313" s="44">
        <f t="shared" si="96"/>
        <v>5</v>
      </c>
      <c r="J313" s="44">
        <f t="shared" si="97"/>
        <v>4.3487714720591431</v>
      </c>
      <c r="K313" s="44">
        <f t="shared" si="98"/>
        <v>0</v>
      </c>
      <c r="L313" s="44"/>
      <c r="N313">
        <v>144</v>
      </c>
      <c r="O313" s="1">
        <f t="shared" si="94"/>
        <v>72</v>
      </c>
      <c r="R313" s="1"/>
    </row>
    <row r="314" spans="1:18" x14ac:dyDescent="0.3">
      <c r="A314" s="19">
        <v>285</v>
      </c>
      <c r="B314" s="19" t="s">
        <v>123</v>
      </c>
      <c r="C314" s="19" t="s">
        <v>83</v>
      </c>
      <c r="D314" s="2">
        <f t="shared" si="95"/>
        <v>7.8277886497064575</v>
      </c>
      <c r="E314" s="9">
        <v>9</v>
      </c>
      <c r="F314" s="6"/>
      <c r="G314" s="16">
        <f t="shared" si="99"/>
        <v>0</v>
      </c>
      <c r="H314" s="1"/>
      <c r="I314" s="44">
        <f t="shared" si="96"/>
        <v>9</v>
      </c>
      <c r="J314" s="44">
        <f t="shared" si="97"/>
        <v>7.8277886497064575</v>
      </c>
      <c r="K314" s="44">
        <f t="shared" si="98"/>
        <v>0</v>
      </c>
      <c r="L314" s="44"/>
      <c r="N314">
        <v>145</v>
      </c>
      <c r="O314" s="1">
        <f t="shared" si="94"/>
        <v>72</v>
      </c>
      <c r="R314" s="1"/>
    </row>
    <row r="315" spans="1:18" x14ac:dyDescent="0.3">
      <c r="A315" s="19">
        <v>286</v>
      </c>
      <c r="B315" s="19" t="s">
        <v>124</v>
      </c>
      <c r="C315" s="19" t="s">
        <v>84</v>
      </c>
      <c r="D315" s="2">
        <f t="shared" si="95"/>
        <v>7.8277886497064575</v>
      </c>
      <c r="E315" s="9">
        <v>9</v>
      </c>
      <c r="F315" s="6"/>
      <c r="G315" s="16">
        <f>D315*F315</f>
        <v>0</v>
      </c>
      <c r="H315" s="1"/>
      <c r="I315" s="44">
        <f t="shared" si="96"/>
        <v>9</v>
      </c>
      <c r="J315" s="44">
        <f t="shared" si="97"/>
        <v>7.8277886497064575</v>
      </c>
      <c r="K315" s="44">
        <f t="shared" si="98"/>
        <v>0</v>
      </c>
      <c r="L315" s="44"/>
      <c r="N315">
        <v>146</v>
      </c>
      <c r="O315" s="1">
        <f t="shared" si="94"/>
        <v>72</v>
      </c>
      <c r="R315" s="1"/>
    </row>
    <row r="316" spans="1:18" ht="15" thickBot="1" x14ac:dyDescent="0.35">
      <c r="A316" s="60"/>
      <c r="B316" s="60"/>
      <c r="C316" s="60"/>
      <c r="D316" s="60"/>
      <c r="E316" s="60"/>
      <c r="F316" s="60"/>
      <c r="G316" s="60"/>
      <c r="H316" s="1"/>
      <c r="L316" s="44"/>
      <c r="N316">
        <v>147</v>
      </c>
      <c r="O316" s="1">
        <f t="shared" si="94"/>
        <v>73.5</v>
      </c>
      <c r="R316" s="1"/>
    </row>
    <row r="317" spans="1:18" x14ac:dyDescent="0.3">
      <c r="A317" s="63" t="s">
        <v>65</v>
      </c>
      <c r="B317" s="64"/>
      <c r="C317" s="65"/>
      <c r="D317" s="62" t="s">
        <v>53</v>
      </c>
      <c r="E317" s="62"/>
      <c r="F317" s="62"/>
      <c r="G317" s="26">
        <f>L318</f>
        <v>0</v>
      </c>
      <c r="H317" s="1"/>
      <c r="N317">
        <v>148</v>
      </c>
      <c r="O317" s="1">
        <f t="shared" si="94"/>
        <v>73.5</v>
      </c>
      <c r="R317" s="1"/>
    </row>
    <row r="318" spans="1:18" x14ac:dyDescent="0.3">
      <c r="A318" s="66"/>
      <c r="B318" s="67"/>
      <c r="C318" s="68"/>
      <c r="D318" s="58" t="s">
        <v>54</v>
      </c>
      <c r="E318" s="58"/>
      <c r="F318" s="58"/>
      <c r="G318" s="27">
        <f>K318</f>
        <v>0</v>
      </c>
      <c r="H318" s="1"/>
      <c r="K318" s="44">
        <f>L318*0.05</f>
        <v>0</v>
      </c>
      <c r="L318" s="44">
        <f>L321/1.14975</f>
        <v>0</v>
      </c>
      <c r="N318">
        <v>149</v>
      </c>
      <c r="O318" s="1">
        <f t="shared" si="94"/>
        <v>73.5</v>
      </c>
      <c r="R318" s="1"/>
    </row>
    <row r="319" spans="1:18" x14ac:dyDescent="0.3">
      <c r="A319" s="66"/>
      <c r="B319" s="67"/>
      <c r="C319" s="68"/>
      <c r="D319" s="58" t="s">
        <v>55</v>
      </c>
      <c r="E319" s="58"/>
      <c r="F319" s="58"/>
      <c r="G319" s="5">
        <f>K319</f>
        <v>0</v>
      </c>
      <c r="H319" s="1"/>
      <c r="K319" s="44">
        <f>L318*0.09975</f>
        <v>0</v>
      </c>
      <c r="N319">
        <v>150</v>
      </c>
      <c r="O319" s="1">
        <f t="shared" si="94"/>
        <v>75</v>
      </c>
      <c r="R319" s="1"/>
    </row>
    <row r="320" spans="1:18" x14ac:dyDescent="0.3">
      <c r="A320" s="66"/>
      <c r="B320" s="67"/>
      <c r="C320" s="68"/>
      <c r="D320" s="58" t="s">
        <v>287</v>
      </c>
      <c r="E320" s="58"/>
      <c r="F320" s="58"/>
      <c r="G320" s="37">
        <f>K320</f>
        <v>0</v>
      </c>
      <c r="H320" s="1"/>
      <c r="K320" s="1">
        <f>P169</f>
        <v>0</v>
      </c>
      <c r="N320">
        <v>151</v>
      </c>
      <c r="O320" s="1">
        <f t="shared" si="94"/>
        <v>75</v>
      </c>
      <c r="R320" s="1"/>
    </row>
    <row r="321" spans="1:18" ht="15" thickBot="1" x14ac:dyDescent="0.35">
      <c r="A321" s="69"/>
      <c r="B321" s="70"/>
      <c r="C321" s="71"/>
      <c r="D321" s="59" t="s">
        <v>4</v>
      </c>
      <c r="E321" s="59"/>
      <c r="F321" s="59"/>
      <c r="G321" s="28">
        <f>L321</f>
        <v>0</v>
      </c>
      <c r="H321" s="1"/>
      <c r="K321" s="44">
        <f>SUM(K19:K315)</f>
        <v>0</v>
      </c>
      <c r="L321" s="1">
        <f>K321-K320</f>
        <v>0</v>
      </c>
      <c r="N321">
        <v>152</v>
      </c>
      <c r="O321" s="1">
        <f t="shared" si="94"/>
        <v>75</v>
      </c>
      <c r="R321" s="1"/>
    </row>
    <row r="322" spans="1:18" ht="15" thickBot="1" x14ac:dyDescent="0.35">
      <c r="A322" s="61"/>
      <c r="B322" s="61"/>
      <c r="C322" s="61"/>
      <c r="D322" s="61"/>
      <c r="E322" s="61"/>
      <c r="F322" s="61"/>
      <c r="G322" s="61"/>
      <c r="H322" s="1"/>
      <c r="L322" s="44"/>
      <c r="N322">
        <v>153</v>
      </c>
      <c r="O322" s="1">
        <f t="shared" si="94"/>
        <v>76.5</v>
      </c>
      <c r="R322" s="1"/>
    </row>
    <row r="323" spans="1:18" ht="15" thickBot="1" x14ac:dyDescent="0.35">
      <c r="A323" s="52" t="s">
        <v>121</v>
      </c>
      <c r="B323" s="53"/>
      <c r="C323" s="53"/>
      <c r="D323" s="53"/>
      <c r="E323" s="53"/>
      <c r="F323" s="53"/>
      <c r="G323" s="54"/>
      <c r="H323" s="1"/>
      <c r="N323">
        <v>154</v>
      </c>
      <c r="O323" s="1">
        <f t="shared" si="94"/>
        <v>76.5</v>
      </c>
      <c r="R323" s="1"/>
    </row>
    <row r="324" spans="1:18" ht="90" customHeight="1" thickBot="1" x14ac:dyDescent="0.35">
      <c r="A324" s="55"/>
      <c r="B324" s="56"/>
      <c r="C324" s="56"/>
      <c r="D324" s="56"/>
      <c r="E324" s="56"/>
      <c r="F324" s="56"/>
      <c r="G324" s="57"/>
      <c r="H324" s="1"/>
      <c r="N324">
        <v>155</v>
      </c>
      <c r="O324" s="1">
        <f t="shared" si="94"/>
        <v>76.5</v>
      </c>
      <c r="R324" s="1"/>
    </row>
    <row r="325" spans="1:18" x14ac:dyDescent="0.3">
      <c r="H325" s="1"/>
      <c r="N325">
        <v>156</v>
      </c>
      <c r="O325" s="1">
        <f t="shared" si="94"/>
        <v>78</v>
      </c>
      <c r="R325" s="1"/>
    </row>
    <row r="326" spans="1:18" x14ac:dyDescent="0.3">
      <c r="H326" s="1"/>
      <c r="N326">
        <v>157</v>
      </c>
      <c r="O326" s="1">
        <f t="shared" si="94"/>
        <v>78</v>
      </c>
      <c r="R326" s="1"/>
    </row>
    <row r="327" spans="1:18" x14ac:dyDescent="0.3">
      <c r="H327" s="1"/>
      <c r="N327">
        <v>158</v>
      </c>
      <c r="O327" s="1">
        <f t="shared" si="94"/>
        <v>78</v>
      </c>
      <c r="R327" s="1"/>
    </row>
    <row r="328" spans="1:18" x14ac:dyDescent="0.3">
      <c r="H328" s="1"/>
      <c r="N328">
        <v>159</v>
      </c>
      <c r="O328" s="1">
        <f t="shared" si="94"/>
        <v>79.5</v>
      </c>
      <c r="R328" s="1"/>
    </row>
    <row r="329" spans="1:18" x14ac:dyDescent="0.3">
      <c r="H329" s="1"/>
      <c r="N329">
        <v>160</v>
      </c>
      <c r="O329" s="1">
        <f t="shared" si="94"/>
        <v>79.5</v>
      </c>
      <c r="R329" s="1"/>
    </row>
    <row r="330" spans="1:18" x14ac:dyDescent="0.3">
      <c r="H330" s="1"/>
      <c r="N330">
        <v>161</v>
      </c>
      <c r="O330" s="1">
        <f t="shared" si="94"/>
        <v>79.5</v>
      </c>
      <c r="R330" s="1"/>
    </row>
    <row r="331" spans="1:18" x14ac:dyDescent="0.3">
      <c r="H331" s="1"/>
      <c r="N331">
        <v>162</v>
      </c>
      <c r="O331" s="1">
        <f t="shared" si="94"/>
        <v>81</v>
      </c>
      <c r="R331" s="1"/>
    </row>
    <row r="332" spans="1:18" x14ac:dyDescent="0.3">
      <c r="H332" s="1"/>
      <c r="N332">
        <v>163</v>
      </c>
      <c r="O332" s="1">
        <f t="shared" si="94"/>
        <v>81</v>
      </c>
      <c r="R332" s="1"/>
    </row>
    <row r="333" spans="1:18" x14ac:dyDescent="0.3">
      <c r="H333" s="1"/>
      <c r="N333">
        <v>164</v>
      </c>
      <c r="O333" s="1">
        <f t="shared" si="94"/>
        <v>81</v>
      </c>
      <c r="R333" s="1"/>
    </row>
    <row r="334" spans="1:18" x14ac:dyDescent="0.3">
      <c r="H334" s="1"/>
      <c r="N334">
        <v>165</v>
      </c>
      <c r="O334" s="1">
        <f t="shared" si="94"/>
        <v>82.5</v>
      </c>
      <c r="R334" s="1"/>
    </row>
    <row r="335" spans="1:18" ht="15" customHeight="1" x14ac:dyDescent="0.3">
      <c r="H335" s="1"/>
      <c r="N335">
        <v>166</v>
      </c>
      <c r="O335" s="1">
        <f t="shared" si="94"/>
        <v>82.5</v>
      </c>
      <c r="R335" s="1"/>
    </row>
    <row r="336" spans="1:18" ht="15" customHeight="1" x14ac:dyDescent="0.3">
      <c r="H336" s="1"/>
      <c r="N336">
        <v>167</v>
      </c>
      <c r="O336" s="1">
        <f t="shared" si="94"/>
        <v>82.5</v>
      </c>
      <c r="R336" s="1"/>
    </row>
    <row r="337" spans="8:18" x14ac:dyDescent="0.3">
      <c r="H337" s="1"/>
      <c r="N337">
        <v>168</v>
      </c>
      <c r="O337" s="1">
        <f t="shared" si="94"/>
        <v>84</v>
      </c>
      <c r="R337" s="1"/>
    </row>
    <row r="338" spans="8:18" x14ac:dyDescent="0.3">
      <c r="H338" s="1"/>
      <c r="N338">
        <v>169</v>
      </c>
      <c r="O338" s="1">
        <f t="shared" si="94"/>
        <v>84</v>
      </c>
      <c r="R338" s="1"/>
    </row>
    <row r="339" spans="8:18" x14ac:dyDescent="0.3">
      <c r="H339" s="1"/>
      <c r="N339">
        <v>170</v>
      </c>
      <c r="O339" s="1">
        <f t="shared" si="94"/>
        <v>84</v>
      </c>
      <c r="R339" s="1"/>
    </row>
    <row r="340" spans="8:18" x14ac:dyDescent="0.3">
      <c r="H340" s="1"/>
      <c r="N340">
        <v>171</v>
      </c>
      <c r="O340" s="1">
        <f t="shared" si="94"/>
        <v>85.5</v>
      </c>
      <c r="R340" s="1"/>
    </row>
    <row r="341" spans="8:18" x14ac:dyDescent="0.3">
      <c r="H341" s="1"/>
      <c r="N341">
        <v>172</v>
      </c>
      <c r="O341" s="1">
        <f t="shared" si="94"/>
        <v>85.5</v>
      </c>
      <c r="R341" s="1"/>
    </row>
    <row r="342" spans="8:18" x14ac:dyDescent="0.3">
      <c r="H342" s="1"/>
      <c r="N342">
        <v>173</v>
      </c>
      <c r="O342" s="1">
        <f t="shared" si="94"/>
        <v>85.5</v>
      </c>
      <c r="R342" s="1"/>
    </row>
    <row r="343" spans="8:18" x14ac:dyDescent="0.3">
      <c r="H343" s="1"/>
      <c r="N343">
        <v>174</v>
      </c>
      <c r="O343" s="1">
        <f t="shared" si="94"/>
        <v>87</v>
      </c>
      <c r="R343" s="1"/>
    </row>
    <row r="344" spans="8:18" x14ac:dyDescent="0.3">
      <c r="H344" s="1"/>
      <c r="N344">
        <v>175</v>
      </c>
      <c r="O344" s="1">
        <f t="shared" si="94"/>
        <v>87</v>
      </c>
      <c r="R344" s="1"/>
    </row>
    <row r="345" spans="8:18" x14ac:dyDescent="0.3">
      <c r="H345" s="1"/>
      <c r="N345">
        <v>176</v>
      </c>
      <c r="O345" s="1">
        <f t="shared" si="94"/>
        <v>87</v>
      </c>
      <c r="R345" s="1"/>
    </row>
    <row r="346" spans="8:18" x14ac:dyDescent="0.3">
      <c r="H346" s="1"/>
      <c r="N346">
        <v>177</v>
      </c>
      <c r="O346" s="1">
        <f t="shared" si="94"/>
        <v>88.5</v>
      </c>
      <c r="R346" s="1"/>
    </row>
    <row r="347" spans="8:18" x14ac:dyDescent="0.3">
      <c r="H347" s="1"/>
      <c r="N347">
        <v>178</v>
      </c>
      <c r="O347" s="1">
        <f t="shared" si="94"/>
        <v>88.5</v>
      </c>
      <c r="R347" s="1"/>
    </row>
    <row r="348" spans="8:18" x14ac:dyDescent="0.3">
      <c r="H348" s="1"/>
      <c r="N348">
        <v>179</v>
      </c>
      <c r="O348" s="1">
        <f t="shared" si="94"/>
        <v>88.5</v>
      </c>
      <c r="R348" s="1"/>
    </row>
    <row r="349" spans="8:18" x14ac:dyDescent="0.3">
      <c r="H349" s="1"/>
      <c r="N349">
        <v>180</v>
      </c>
      <c r="O349" s="1">
        <f t="shared" si="94"/>
        <v>90</v>
      </c>
      <c r="R349" s="1"/>
    </row>
    <row r="350" spans="8:18" x14ac:dyDescent="0.3">
      <c r="H350" s="1"/>
      <c r="N350">
        <v>181</v>
      </c>
      <c r="O350" s="1">
        <f t="shared" si="94"/>
        <v>90</v>
      </c>
      <c r="R350" s="1"/>
    </row>
    <row r="351" spans="8:18" x14ac:dyDescent="0.3">
      <c r="H351" s="1"/>
      <c r="N351">
        <v>182</v>
      </c>
      <c r="O351" s="1">
        <f t="shared" si="94"/>
        <v>90</v>
      </c>
      <c r="R351" s="1"/>
    </row>
    <row r="352" spans="8:18" x14ac:dyDescent="0.3">
      <c r="H352" s="1"/>
      <c r="N352">
        <v>183</v>
      </c>
      <c r="O352" s="1">
        <f t="shared" si="94"/>
        <v>91.5</v>
      </c>
      <c r="R352" s="1"/>
    </row>
    <row r="353" spans="8:18" x14ac:dyDescent="0.3">
      <c r="H353" s="1"/>
      <c r="N353">
        <v>184</v>
      </c>
      <c r="O353" s="1">
        <f t="shared" si="94"/>
        <v>91.5</v>
      </c>
      <c r="R353" s="1"/>
    </row>
    <row r="354" spans="8:18" x14ac:dyDescent="0.3">
      <c r="H354" s="1"/>
      <c r="N354">
        <v>185</v>
      </c>
      <c r="O354" s="1">
        <f t="shared" si="94"/>
        <v>91.5</v>
      </c>
      <c r="R354" s="1"/>
    </row>
    <row r="355" spans="8:18" x14ac:dyDescent="0.3">
      <c r="H355" s="1"/>
      <c r="N355">
        <v>186</v>
      </c>
      <c r="O355" s="1">
        <f t="shared" si="94"/>
        <v>93</v>
      </c>
      <c r="R355" s="1"/>
    </row>
    <row r="356" spans="8:18" x14ac:dyDescent="0.3">
      <c r="H356" s="1"/>
      <c r="N356">
        <v>187</v>
      </c>
      <c r="O356" s="1">
        <f t="shared" si="94"/>
        <v>93</v>
      </c>
      <c r="R356" s="1"/>
    </row>
    <row r="357" spans="8:18" x14ac:dyDescent="0.3">
      <c r="H357" s="1"/>
      <c r="N357">
        <v>188</v>
      </c>
      <c r="O357" s="1">
        <f t="shared" si="94"/>
        <v>93</v>
      </c>
      <c r="R357" s="1"/>
    </row>
    <row r="358" spans="8:18" x14ac:dyDescent="0.3">
      <c r="H358" s="1"/>
      <c r="N358">
        <v>189</v>
      </c>
      <c r="O358" s="1">
        <f t="shared" si="94"/>
        <v>94.5</v>
      </c>
      <c r="R358" s="1"/>
    </row>
    <row r="359" spans="8:18" x14ac:dyDescent="0.3">
      <c r="H359" s="1"/>
      <c r="N359">
        <v>190</v>
      </c>
      <c r="O359" s="1">
        <f t="shared" si="94"/>
        <v>94.5</v>
      </c>
      <c r="R359" s="1"/>
    </row>
    <row r="360" spans="8:18" x14ac:dyDescent="0.3">
      <c r="H360" s="1"/>
      <c r="N360">
        <v>191</v>
      </c>
      <c r="O360" s="1">
        <f t="shared" si="94"/>
        <v>94.5</v>
      </c>
      <c r="R360" s="1"/>
    </row>
    <row r="361" spans="8:18" x14ac:dyDescent="0.3">
      <c r="H361" s="1"/>
      <c r="N361">
        <v>192</v>
      </c>
      <c r="O361" s="1">
        <f t="shared" si="94"/>
        <v>96</v>
      </c>
      <c r="R361" s="1"/>
    </row>
    <row r="362" spans="8:18" x14ac:dyDescent="0.3">
      <c r="H362" s="1"/>
      <c r="N362">
        <v>193</v>
      </c>
      <c r="O362" s="1">
        <f t="shared" si="94"/>
        <v>96</v>
      </c>
      <c r="R362" s="1"/>
    </row>
    <row r="363" spans="8:18" x14ac:dyDescent="0.3">
      <c r="H363" s="1"/>
      <c r="N363">
        <v>194</v>
      </c>
      <c r="O363" s="1">
        <f t="shared" si="94"/>
        <v>96</v>
      </c>
      <c r="R363" s="1"/>
    </row>
    <row r="364" spans="8:18" x14ac:dyDescent="0.3">
      <c r="H364" s="1"/>
      <c r="N364">
        <v>195</v>
      </c>
      <c r="O364" s="1">
        <f t="shared" si="94"/>
        <v>97.5</v>
      </c>
      <c r="R364" s="1"/>
    </row>
    <row r="365" spans="8:18" x14ac:dyDescent="0.3">
      <c r="H365" s="1"/>
      <c r="N365">
        <v>196</v>
      </c>
      <c r="O365" s="1">
        <f t="shared" ref="O365:O369" si="100">O362+1.5</f>
        <v>97.5</v>
      </c>
      <c r="R365" s="1"/>
    </row>
    <row r="366" spans="8:18" x14ac:dyDescent="0.3">
      <c r="H366" s="1"/>
      <c r="N366">
        <v>197</v>
      </c>
      <c r="O366" s="1">
        <f t="shared" si="100"/>
        <v>97.5</v>
      </c>
      <c r="R366" s="1"/>
    </row>
    <row r="367" spans="8:18" x14ac:dyDescent="0.3">
      <c r="H367" s="1"/>
      <c r="N367">
        <v>198</v>
      </c>
      <c r="O367" s="1">
        <f t="shared" si="100"/>
        <v>99</v>
      </c>
      <c r="R367" s="1"/>
    </row>
    <row r="368" spans="8:18" x14ac:dyDescent="0.3">
      <c r="H368" s="1"/>
      <c r="N368">
        <v>199</v>
      </c>
      <c r="O368" s="1">
        <f t="shared" si="100"/>
        <v>99</v>
      </c>
      <c r="R368" s="1"/>
    </row>
    <row r="369" spans="8:18" x14ac:dyDescent="0.3">
      <c r="H369" s="1"/>
      <c r="N369">
        <v>200</v>
      </c>
      <c r="O369" s="1">
        <f t="shared" si="100"/>
        <v>99</v>
      </c>
      <c r="R369" s="1"/>
    </row>
    <row r="370" spans="8:18" x14ac:dyDescent="0.3">
      <c r="H370" s="1"/>
      <c r="O370" s="1"/>
      <c r="R370" s="1"/>
    </row>
    <row r="371" spans="8:18" x14ac:dyDescent="0.3">
      <c r="H371" s="1"/>
      <c r="O371" s="1"/>
      <c r="R371" s="1"/>
    </row>
    <row r="372" spans="8:18" x14ac:dyDescent="0.3">
      <c r="H372" s="1"/>
      <c r="O372" s="1"/>
      <c r="R372" s="1"/>
    </row>
    <row r="373" spans="8:18" x14ac:dyDescent="0.3">
      <c r="H373" s="1"/>
      <c r="O373" s="1"/>
      <c r="R373" s="1"/>
    </row>
    <row r="374" spans="8:18" x14ac:dyDescent="0.3">
      <c r="H374" s="1"/>
      <c r="O374" s="1"/>
      <c r="R374" s="1"/>
    </row>
    <row r="375" spans="8:18" x14ac:dyDescent="0.3">
      <c r="H375" s="1"/>
      <c r="O375" s="1"/>
      <c r="R375" s="1"/>
    </row>
    <row r="376" spans="8:18" x14ac:dyDescent="0.3">
      <c r="H376" s="1"/>
      <c r="O376" s="1"/>
      <c r="R376" s="1"/>
    </row>
    <row r="377" spans="8:18" x14ac:dyDescent="0.3">
      <c r="H377" s="1"/>
      <c r="O377" s="1"/>
      <c r="R377" s="1"/>
    </row>
    <row r="378" spans="8:18" x14ac:dyDescent="0.3">
      <c r="H378" s="1"/>
      <c r="O378" s="1"/>
      <c r="R378" s="1"/>
    </row>
    <row r="379" spans="8:18" x14ac:dyDescent="0.3">
      <c r="H379" s="1"/>
      <c r="O379" s="1"/>
      <c r="R379" s="1"/>
    </row>
    <row r="380" spans="8:18" x14ac:dyDescent="0.3">
      <c r="H380" s="1"/>
      <c r="O380" s="1"/>
      <c r="R380" s="1"/>
    </row>
    <row r="381" spans="8:18" x14ac:dyDescent="0.3">
      <c r="H381" s="1"/>
      <c r="O381" s="1"/>
      <c r="R381" s="1"/>
    </row>
    <row r="382" spans="8:18" x14ac:dyDescent="0.3">
      <c r="H382" s="1"/>
      <c r="O382" s="1"/>
      <c r="R382" s="1"/>
    </row>
    <row r="383" spans="8:18" x14ac:dyDescent="0.3">
      <c r="H383" s="1"/>
      <c r="O383" s="1"/>
      <c r="R383" s="1"/>
    </row>
    <row r="384" spans="8:18" x14ac:dyDescent="0.3">
      <c r="H384" s="1"/>
      <c r="O384" s="1"/>
      <c r="R384" s="1"/>
    </row>
    <row r="385" spans="8:18" x14ac:dyDescent="0.3">
      <c r="H385" s="1"/>
      <c r="O385" s="1"/>
      <c r="R385" s="1"/>
    </row>
    <row r="386" spans="8:18" x14ac:dyDescent="0.3">
      <c r="H386" s="1"/>
      <c r="O386" s="1"/>
      <c r="R386" s="1"/>
    </row>
    <row r="387" spans="8:18" x14ac:dyDescent="0.3">
      <c r="H387" s="1"/>
      <c r="O387" s="1"/>
      <c r="R387" s="1"/>
    </row>
    <row r="388" spans="8:18" x14ac:dyDescent="0.3">
      <c r="H388" s="1"/>
      <c r="O388" s="1"/>
      <c r="R388" s="1"/>
    </row>
    <row r="389" spans="8:18" x14ac:dyDescent="0.3">
      <c r="H389" s="1"/>
      <c r="O389" s="1"/>
      <c r="R389" s="1"/>
    </row>
    <row r="390" spans="8:18" x14ac:dyDescent="0.3">
      <c r="H390" s="1"/>
      <c r="O390" s="1"/>
      <c r="R390" s="1"/>
    </row>
    <row r="391" spans="8:18" x14ac:dyDescent="0.3">
      <c r="H391" s="1"/>
      <c r="O391" s="1"/>
      <c r="R391" s="1"/>
    </row>
    <row r="392" spans="8:18" x14ac:dyDescent="0.3">
      <c r="H392" s="1"/>
      <c r="O392" s="1"/>
      <c r="R392" s="1"/>
    </row>
    <row r="393" spans="8:18" x14ac:dyDescent="0.3">
      <c r="H393" s="1"/>
      <c r="O393" s="1"/>
      <c r="R393" s="1"/>
    </row>
    <row r="394" spans="8:18" x14ac:dyDescent="0.3">
      <c r="H394" s="1"/>
      <c r="O394" s="1"/>
      <c r="R394" s="1"/>
    </row>
    <row r="395" spans="8:18" x14ac:dyDescent="0.3">
      <c r="H395" s="1"/>
      <c r="O395" s="1"/>
      <c r="R395" s="1"/>
    </row>
    <row r="396" spans="8:18" x14ac:dyDescent="0.3">
      <c r="H396" s="1"/>
      <c r="O396" s="1"/>
      <c r="R396" s="1"/>
    </row>
    <row r="397" spans="8:18" x14ac:dyDescent="0.3">
      <c r="H397" s="1"/>
      <c r="O397" s="1"/>
      <c r="R397" s="1"/>
    </row>
    <row r="398" spans="8:18" x14ac:dyDescent="0.3">
      <c r="H398" s="1"/>
      <c r="O398" s="1"/>
      <c r="R398" s="1"/>
    </row>
    <row r="399" spans="8:18" x14ac:dyDescent="0.3">
      <c r="H399" s="1"/>
      <c r="O399" s="1"/>
      <c r="R399" s="1"/>
    </row>
    <row r="400" spans="8:18" x14ac:dyDescent="0.3">
      <c r="H400" s="1"/>
      <c r="O400" s="1"/>
      <c r="R400" s="1"/>
    </row>
    <row r="401" spans="8:18" x14ac:dyDescent="0.3">
      <c r="H401" s="1"/>
      <c r="O401" s="1"/>
      <c r="R401" s="1"/>
    </row>
    <row r="402" spans="8:18" x14ac:dyDescent="0.3">
      <c r="H402" s="1"/>
      <c r="O402" s="1"/>
      <c r="R402" s="1"/>
    </row>
    <row r="403" spans="8:18" x14ac:dyDescent="0.3">
      <c r="H403" s="1"/>
      <c r="O403" s="1"/>
      <c r="R403" s="1"/>
    </row>
    <row r="404" spans="8:18" x14ac:dyDescent="0.3">
      <c r="H404" s="1"/>
      <c r="O404" s="1"/>
      <c r="R404" s="1"/>
    </row>
    <row r="405" spans="8:18" x14ac:dyDescent="0.3">
      <c r="H405" s="1"/>
      <c r="O405" s="1"/>
      <c r="R405" s="1"/>
    </row>
    <row r="406" spans="8:18" x14ac:dyDescent="0.3">
      <c r="H406" s="1"/>
      <c r="O406" s="1"/>
      <c r="R406" s="1"/>
    </row>
    <row r="407" spans="8:18" x14ac:dyDescent="0.3">
      <c r="H407" s="1"/>
      <c r="O407" s="1"/>
      <c r="R407" s="1"/>
    </row>
    <row r="408" spans="8:18" x14ac:dyDescent="0.3">
      <c r="H408" s="1"/>
      <c r="O408" s="1"/>
      <c r="R408" s="1"/>
    </row>
    <row r="409" spans="8:18" x14ac:dyDescent="0.3">
      <c r="H409" s="1"/>
      <c r="O409" s="1"/>
      <c r="R409" s="1"/>
    </row>
    <row r="410" spans="8:18" x14ac:dyDescent="0.3">
      <c r="H410" s="1"/>
      <c r="O410" s="1"/>
      <c r="R410" s="1"/>
    </row>
    <row r="411" spans="8:18" x14ac:dyDescent="0.3">
      <c r="H411" s="1"/>
      <c r="O411" s="1"/>
      <c r="R411" s="1"/>
    </row>
    <row r="412" spans="8:18" x14ac:dyDescent="0.3">
      <c r="H412" s="1"/>
      <c r="O412" s="1"/>
      <c r="R412" s="1"/>
    </row>
    <row r="413" spans="8:18" x14ac:dyDescent="0.3">
      <c r="H413" s="1"/>
      <c r="O413" s="1"/>
      <c r="R413" s="1"/>
    </row>
    <row r="414" spans="8:18" x14ac:dyDescent="0.3">
      <c r="H414" s="1"/>
      <c r="O414" s="1"/>
      <c r="R414" s="1"/>
    </row>
    <row r="415" spans="8:18" x14ac:dyDescent="0.3">
      <c r="H415" s="1"/>
      <c r="O415" s="1"/>
      <c r="R415" s="1"/>
    </row>
    <row r="416" spans="8:18" x14ac:dyDescent="0.3">
      <c r="H416" s="1"/>
      <c r="O416" s="1"/>
      <c r="R416" s="1"/>
    </row>
    <row r="417" spans="8:18" x14ac:dyDescent="0.3">
      <c r="H417" s="1"/>
      <c r="O417" s="1"/>
      <c r="R417" s="1"/>
    </row>
    <row r="418" spans="8:18" x14ac:dyDescent="0.3">
      <c r="H418" s="1"/>
      <c r="O418" s="1"/>
      <c r="R418" s="1"/>
    </row>
    <row r="419" spans="8:18" x14ac:dyDescent="0.3">
      <c r="H419" s="1"/>
      <c r="O419" s="1"/>
      <c r="R419" s="1"/>
    </row>
    <row r="420" spans="8:18" x14ac:dyDescent="0.3">
      <c r="H420" s="1"/>
      <c r="O420" s="1"/>
      <c r="R420" s="1"/>
    </row>
    <row r="421" spans="8:18" x14ac:dyDescent="0.3">
      <c r="H421" s="1"/>
      <c r="O421" s="1"/>
      <c r="R421" s="1"/>
    </row>
    <row r="422" spans="8:18" x14ac:dyDescent="0.3">
      <c r="H422" s="1"/>
      <c r="O422" s="1"/>
      <c r="R422" s="1"/>
    </row>
    <row r="423" spans="8:18" x14ac:dyDescent="0.3">
      <c r="H423" s="1"/>
      <c r="O423" s="1"/>
      <c r="R423" s="1"/>
    </row>
    <row r="424" spans="8:18" x14ac:dyDescent="0.3">
      <c r="H424" s="1"/>
      <c r="O424" s="1"/>
      <c r="R424" s="1"/>
    </row>
    <row r="425" spans="8:18" x14ac:dyDescent="0.3">
      <c r="H425" s="1"/>
      <c r="O425" s="1"/>
      <c r="R425" s="1"/>
    </row>
    <row r="426" spans="8:18" x14ac:dyDescent="0.3">
      <c r="H426" s="1"/>
      <c r="O426" s="1"/>
      <c r="R426" s="1"/>
    </row>
    <row r="427" spans="8:18" x14ac:dyDescent="0.3">
      <c r="H427" s="1"/>
      <c r="O427" s="1"/>
      <c r="R427" s="1"/>
    </row>
    <row r="428" spans="8:18" x14ac:dyDescent="0.3">
      <c r="H428" s="1"/>
      <c r="O428" s="1"/>
      <c r="R428" s="1"/>
    </row>
    <row r="429" spans="8:18" x14ac:dyDescent="0.3">
      <c r="H429" s="1"/>
      <c r="O429" s="1"/>
      <c r="R429" s="1"/>
    </row>
    <row r="430" spans="8:18" x14ac:dyDescent="0.3">
      <c r="H430" s="1"/>
      <c r="O430" s="1"/>
      <c r="R430" s="1"/>
    </row>
    <row r="431" spans="8:18" x14ac:dyDescent="0.3">
      <c r="H431" s="1"/>
      <c r="O431" s="1"/>
      <c r="R431" s="1"/>
    </row>
    <row r="432" spans="8:18" x14ac:dyDescent="0.3">
      <c r="H432" s="1"/>
      <c r="O432" s="1"/>
      <c r="R432" s="1"/>
    </row>
    <row r="433" spans="8:18" x14ac:dyDescent="0.3">
      <c r="H433" s="1"/>
      <c r="O433" s="1"/>
      <c r="R433" s="1"/>
    </row>
    <row r="434" spans="8:18" x14ac:dyDescent="0.3">
      <c r="H434" s="1"/>
      <c r="O434" s="1"/>
      <c r="R434" s="1"/>
    </row>
    <row r="435" spans="8:18" x14ac:dyDescent="0.3">
      <c r="H435" s="1"/>
      <c r="O435" s="1"/>
      <c r="R435" s="1"/>
    </row>
    <row r="436" spans="8:18" x14ac:dyDescent="0.3">
      <c r="H436" s="1"/>
      <c r="O436" s="1"/>
      <c r="R436" s="1"/>
    </row>
    <row r="437" spans="8:18" x14ac:dyDescent="0.3">
      <c r="H437" s="1"/>
      <c r="O437" s="1"/>
      <c r="R437" s="1"/>
    </row>
    <row r="438" spans="8:18" x14ac:dyDescent="0.3">
      <c r="H438" s="1"/>
      <c r="O438" s="1"/>
      <c r="R438" s="1"/>
    </row>
    <row r="439" spans="8:18" x14ac:dyDescent="0.3">
      <c r="H439" s="1"/>
      <c r="O439" s="1"/>
      <c r="R439" s="1"/>
    </row>
    <row r="440" spans="8:18" x14ac:dyDescent="0.3">
      <c r="H440" s="1"/>
      <c r="O440" s="1"/>
      <c r="R440" s="1"/>
    </row>
    <row r="441" spans="8:18" x14ac:dyDescent="0.3">
      <c r="H441" s="1"/>
      <c r="O441" s="1"/>
      <c r="R441" s="1"/>
    </row>
    <row r="442" spans="8:18" x14ac:dyDescent="0.3">
      <c r="H442" s="1"/>
      <c r="O442" s="1"/>
      <c r="R442" s="1"/>
    </row>
    <row r="443" spans="8:18" x14ac:dyDescent="0.3">
      <c r="H443" s="1"/>
      <c r="O443" s="1"/>
      <c r="R443" s="1"/>
    </row>
    <row r="444" spans="8:18" x14ac:dyDescent="0.3">
      <c r="H444" s="1"/>
      <c r="O444" s="1"/>
      <c r="R444" s="1"/>
    </row>
    <row r="445" spans="8:18" x14ac:dyDescent="0.3">
      <c r="H445" s="1"/>
      <c r="O445" s="1"/>
      <c r="R445" s="1"/>
    </row>
    <row r="446" spans="8:18" x14ac:dyDescent="0.3">
      <c r="H446" s="1"/>
      <c r="O446" s="1"/>
      <c r="R446" s="1"/>
    </row>
    <row r="447" spans="8:18" x14ac:dyDescent="0.3">
      <c r="H447" s="1"/>
      <c r="O447" s="1"/>
      <c r="R447" s="1"/>
    </row>
    <row r="448" spans="8:18" x14ac:dyDescent="0.3">
      <c r="H448" s="1"/>
      <c r="O448" s="1"/>
      <c r="R448" s="1"/>
    </row>
    <row r="449" spans="8:18" x14ac:dyDescent="0.3">
      <c r="H449" s="1"/>
      <c r="O449" s="1"/>
      <c r="R449" s="1"/>
    </row>
    <row r="450" spans="8:18" x14ac:dyDescent="0.3">
      <c r="H450" s="1"/>
      <c r="O450" s="1"/>
      <c r="R450" s="1"/>
    </row>
    <row r="451" spans="8:18" x14ac:dyDescent="0.3">
      <c r="H451" s="1"/>
      <c r="O451" s="1"/>
      <c r="R451" s="1"/>
    </row>
    <row r="452" spans="8:18" x14ac:dyDescent="0.3">
      <c r="H452" s="1"/>
      <c r="O452" s="1"/>
      <c r="R452" s="1"/>
    </row>
    <row r="453" spans="8:18" x14ac:dyDescent="0.3">
      <c r="H453" s="1"/>
      <c r="O453" s="1"/>
      <c r="R453" s="1"/>
    </row>
    <row r="454" spans="8:18" x14ac:dyDescent="0.3">
      <c r="H454" s="1"/>
      <c r="O454" s="1"/>
      <c r="R454" s="1"/>
    </row>
    <row r="455" spans="8:18" x14ac:dyDescent="0.3">
      <c r="H455" s="1"/>
      <c r="O455" s="1"/>
      <c r="R455" s="1"/>
    </row>
    <row r="456" spans="8:18" x14ac:dyDescent="0.3">
      <c r="H456" s="1"/>
      <c r="O456" s="1"/>
      <c r="R456" s="1"/>
    </row>
    <row r="457" spans="8:18" x14ac:dyDescent="0.3">
      <c r="H457" s="1"/>
      <c r="O457" s="1"/>
      <c r="R457" s="1"/>
    </row>
    <row r="458" spans="8:18" x14ac:dyDescent="0.3">
      <c r="H458" s="1"/>
      <c r="O458" s="1"/>
      <c r="R458" s="1"/>
    </row>
    <row r="459" spans="8:18" x14ac:dyDescent="0.3">
      <c r="H459" s="1"/>
      <c r="O459" s="1"/>
      <c r="R459" s="1"/>
    </row>
    <row r="460" spans="8:18" x14ac:dyDescent="0.3">
      <c r="H460" s="1"/>
      <c r="O460" s="1"/>
      <c r="R460" s="1"/>
    </row>
    <row r="461" spans="8:18" x14ac:dyDescent="0.3">
      <c r="H461" s="1"/>
      <c r="O461" s="1"/>
      <c r="R461" s="1"/>
    </row>
    <row r="462" spans="8:18" x14ac:dyDescent="0.3">
      <c r="H462" s="1"/>
      <c r="O462" s="1"/>
      <c r="R462" s="1"/>
    </row>
    <row r="463" spans="8:18" x14ac:dyDescent="0.3">
      <c r="H463" s="1"/>
      <c r="O463" s="1"/>
      <c r="R463" s="1"/>
    </row>
    <row r="464" spans="8:18" x14ac:dyDescent="0.3">
      <c r="H464" s="1"/>
      <c r="O464" s="1"/>
      <c r="R464" s="1"/>
    </row>
    <row r="465" spans="8:18" x14ac:dyDescent="0.3">
      <c r="H465" s="1"/>
      <c r="O465" s="1"/>
      <c r="R465" s="1"/>
    </row>
    <row r="466" spans="8:18" x14ac:dyDescent="0.3">
      <c r="H466" s="1"/>
      <c r="O466" s="1"/>
      <c r="R466" s="1"/>
    </row>
    <row r="467" spans="8:18" x14ac:dyDescent="0.3">
      <c r="H467" s="1"/>
      <c r="O467" s="1"/>
      <c r="R467" s="1"/>
    </row>
    <row r="468" spans="8:18" x14ac:dyDescent="0.3">
      <c r="H468" s="1"/>
      <c r="O468" s="1"/>
      <c r="R468" s="1"/>
    </row>
    <row r="469" spans="8:18" x14ac:dyDescent="0.3">
      <c r="H469" s="1"/>
      <c r="O469" s="1"/>
      <c r="R469" s="1"/>
    </row>
    <row r="470" spans="8:18" x14ac:dyDescent="0.3">
      <c r="H470" s="1"/>
      <c r="O470" s="1"/>
      <c r="R470" s="1"/>
    </row>
    <row r="471" spans="8:18" x14ac:dyDescent="0.3">
      <c r="H471" s="1"/>
      <c r="O471" s="1"/>
      <c r="R471" s="1"/>
    </row>
    <row r="472" spans="8:18" x14ac:dyDescent="0.3">
      <c r="H472" s="1"/>
      <c r="O472" s="1"/>
      <c r="R472" s="1"/>
    </row>
    <row r="473" spans="8:18" x14ac:dyDescent="0.3">
      <c r="H473" s="1"/>
      <c r="O473" s="1"/>
      <c r="R473" s="1"/>
    </row>
    <row r="474" spans="8:18" x14ac:dyDescent="0.3">
      <c r="H474" s="1"/>
      <c r="O474" s="1"/>
      <c r="R474" s="1"/>
    </row>
    <row r="475" spans="8:18" x14ac:dyDescent="0.3">
      <c r="H475" s="1"/>
      <c r="O475" s="1"/>
      <c r="R475" s="1"/>
    </row>
    <row r="476" spans="8:18" x14ac:dyDescent="0.3">
      <c r="H476" s="1"/>
      <c r="O476" s="1"/>
      <c r="R476" s="1"/>
    </row>
    <row r="477" spans="8:18" x14ac:dyDescent="0.3">
      <c r="H477" s="1"/>
      <c r="O477" s="1"/>
      <c r="R477" s="1"/>
    </row>
    <row r="478" spans="8:18" x14ac:dyDescent="0.3">
      <c r="H478" s="1"/>
      <c r="O478" s="1"/>
      <c r="R478" s="1"/>
    </row>
    <row r="479" spans="8:18" x14ac:dyDescent="0.3">
      <c r="H479" s="1"/>
      <c r="O479" s="1"/>
      <c r="R479" s="1"/>
    </row>
    <row r="480" spans="8:18" x14ac:dyDescent="0.3">
      <c r="H480" s="1"/>
      <c r="O480" s="1"/>
      <c r="R480" s="1"/>
    </row>
    <row r="481" spans="8:18" x14ac:dyDescent="0.3">
      <c r="H481" s="1"/>
      <c r="O481" s="1"/>
      <c r="R481" s="1"/>
    </row>
    <row r="482" spans="8:18" x14ac:dyDescent="0.3">
      <c r="H482" s="1"/>
      <c r="O482" s="1"/>
      <c r="R482" s="1"/>
    </row>
    <row r="483" spans="8:18" x14ac:dyDescent="0.3">
      <c r="H483" s="1"/>
      <c r="O483" s="1"/>
      <c r="R483" s="1"/>
    </row>
    <row r="484" spans="8:18" x14ac:dyDescent="0.3">
      <c r="H484" s="1"/>
      <c r="O484" s="1"/>
      <c r="R484" s="1"/>
    </row>
    <row r="485" spans="8:18" x14ac:dyDescent="0.3">
      <c r="H485" s="1"/>
      <c r="O485" s="1"/>
      <c r="R485" s="1"/>
    </row>
    <row r="486" spans="8:18" x14ac:dyDescent="0.3">
      <c r="H486" s="1"/>
      <c r="O486" s="1"/>
      <c r="R486" s="1"/>
    </row>
    <row r="487" spans="8:18" x14ac:dyDescent="0.3">
      <c r="H487" s="1"/>
      <c r="O487" s="1"/>
      <c r="R487" s="1"/>
    </row>
    <row r="488" spans="8:18" x14ac:dyDescent="0.3">
      <c r="H488" s="1"/>
      <c r="O488" s="1"/>
      <c r="R488" s="1"/>
    </row>
    <row r="489" spans="8:18" x14ac:dyDescent="0.3">
      <c r="H489" s="1"/>
      <c r="O489" s="1"/>
      <c r="R489" s="1"/>
    </row>
    <row r="490" spans="8:18" x14ac:dyDescent="0.3">
      <c r="H490" s="1"/>
      <c r="O490" s="1"/>
      <c r="R490" s="1"/>
    </row>
    <row r="491" spans="8:18" x14ac:dyDescent="0.3">
      <c r="H491" s="1"/>
      <c r="O491" s="1"/>
      <c r="R491" s="1"/>
    </row>
    <row r="492" spans="8:18" x14ac:dyDescent="0.3">
      <c r="H492" s="1"/>
      <c r="O492" s="1"/>
      <c r="R492" s="1"/>
    </row>
    <row r="493" spans="8:18" x14ac:dyDescent="0.3">
      <c r="H493" s="1"/>
      <c r="O493" s="1"/>
      <c r="R493" s="1"/>
    </row>
    <row r="494" spans="8:18" x14ac:dyDescent="0.3">
      <c r="H494" s="1"/>
      <c r="O494" s="1"/>
      <c r="R494" s="1"/>
    </row>
    <row r="495" spans="8:18" x14ac:dyDescent="0.3">
      <c r="H495" s="1"/>
      <c r="O495" s="1"/>
      <c r="R495" s="1"/>
    </row>
    <row r="496" spans="8:18" x14ac:dyDescent="0.3">
      <c r="H496" s="1"/>
      <c r="O496" s="1"/>
      <c r="R496" s="1"/>
    </row>
    <row r="497" spans="8:18" x14ac:dyDescent="0.3">
      <c r="H497" s="1"/>
      <c r="O497" s="1"/>
      <c r="R497" s="1"/>
    </row>
    <row r="498" spans="8:18" x14ac:dyDescent="0.3">
      <c r="H498" s="1"/>
      <c r="O498" s="1"/>
      <c r="R498" s="1"/>
    </row>
    <row r="499" spans="8:18" x14ac:dyDescent="0.3">
      <c r="H499" s="1"/>
      <c r="O499" s="1"/>
      <c r="R499" s="1"/>
    </row>
    <row r="500" spans="8:18" x14ac:dyDescent="0.3">
      <c r="H500" s="1"/>
      <c r="O500" s="1"/>
      <c r="R500" s="1"/>
    </row>
    <row r="501" spans="8:18" x14ac:dyDescent="0.3">
      <c r="H501" s="1"/>
      <c r="O501" s="1"/>
      <c r="R501" s="1"/>
    </row>
    <row r="502" spans="8:18" x14ac:dyDescent="0.3">
      <c r="H502" s="1"/>
      <c r="O502" s="1"/>
      <c r="R502" s="1"/>
    </row>
    <row r="503" spans="8:18" x14ac:dyDescent="0.3">
      <c r="H503" s="1"/>
      <c r="O503" s="1"/>
      <c r="R503" s="1"/>
    </row>
    <row r="504" spans="8:18" x14ac:dyDescent="0.3">
      <c r="H504" s="1"/>
      <c r="O504" s="1"/>
      <c r="R504" s="1"/>
    </row>
    <row r="505" spans="8:18" x14ac:dyDescent="0.3">
      <c r="H505" s="1"/>
      <c r="O505" s="1"/>
      <c r="R505" s="1"/>
    </row>
    <row r="506" spans="8:18" x14ac:dyDescent="0.3">
      <c r="H506" s="1"/>
      <c r="O506" s="1"/>
      <c r="R506" s="1"/>
    </row>
    <row r="507" spans="8:18" x14ac:dyDescent="0.3">
      <c r="H507" s="1"/>
      <c r="O507" s="1"/>
      <c r="R507" s="1"/>
    </row>
    <row r="508" spans="8:18" x14ac:dyDescent="0.3">
      <c r="H508" s="1"/>
      <c r="O508" s="1"/>
      <c r="R508" s="1"/>
    </row>
    <row r="509" spans="8:18" x14ac:dyDescent="0.3">
      <c r="H509" s="1"/>
      <c r="O509" s="1"/>
      <c r="R509" s="1"/>
    </row>
    <row r="510" spans="8:18" x14ac:dyDescent="0.3">
      <c r="H510" s="1"/>
      <c r="O510" s="1"/>
      <c r="R510" s="1"/>
    </row>
    <row r="511" spans="8:18" x14ac:dyDescent="0.3">
      <c r="H511" s="1"/>
      <c r="O511" s="1"/>
      <c r="R511" s="1"/>
    </row>
    <row r="512" spans="8:18" x14ac:dyDescent="0.3">
      <c r="H512" s="1"/>
      <c r="O512" s="1"/>
      <c r="R512" s="1"/>
    </row>
    <row r="513" spans="8:18" x14ac:dyDescent="0.3">
      <c r="H513" s="1"/>
      <c r="O513" s="1"/>
      <c r="R513" s="1"/>
    </row>
    <row r="514" spans="8:18" x14ac:dyDescent="0.3">
      <c r="H514" s="1"/>
      <c r="O514" s="1"/>
      <c r="R514" s="1"/>
    </row>
    <row r="515" spans="8:18" x14ac:dyDescent="0.3">
      <c r="H515" s="1"/>
      <c r="O515" s="1"/>
      <c r="R515" s="1"/>
    </row>
    <row r="516" spans="8:18" x14ac:dyDescent="0.3">
      <c r="H516" s="1"/>
      <c r="O516" s="1"/>
      <c r="R516" s="1"/>
    </row>
    <row r="517" spans="8:18" x14ac:dyDescent="0.3">
      <c r="H517" s="1"/>
      <c r="O517" s="1"/>
      <c r="R517" s="1"/>
    </row>
    <row r="518" spans="8:18" x14ac:dyDescent="0.3">
      <c r="H518" s="1"/>
      <c r="O518" s="1"/>
      <c r="R518" s="1"/>
    </row>
    <row r="519" spans="8:18" x14ac:dyDescent="0.3">
      <c r="H519" s="1"/>
      <c r="O519" s="1"/>
      <c r="R519" s="1"/>
    </row>
    <row r="520" spans="8:18" x14ac:dyDescent="0.3">
      <c r="H520" s="1"/>
      <c r="O520" s="1"/>
      <c r="R520" s="1"/>
    </row>
    <row r="521" spans="8:18" x14ac:dyDescent="0.3">
      <c r="H521" s="1"/>
      <c r="O521" s="1"/>
      <c r="R521" s="1"/>
    </row>
    <row r="522" spans="8:18" x14ac:dyDescent="0.3">
      <c r="H522" s="1"/>
      <c r="O522" s="1"/>
      <c r="R522" s="1"/>
    </row>
    <row r="523" spans="8:18" x14ac:dyDescent="0.3">
      <c r="H523" s="1"/>
      <c r="O523" s="1"/>
      <c r="R523" s="1"/>
    </row>
    <row r="524" spans="8:18" x14ac:dyDescent="0.3">
      <c r="H524" s="1"/>
      <c r="O524" s="1"/>
      <c r="R524" s="1"/>
    </row>
    <row r="525" spans="8:18" x14ac:dyDescent="0.3">
      <c r="H525" s="1"/>
      <c r="O525" s="1"/>
      <c r="R525" s="1"/>
    </row>
    <row r="526" spans="8:18" x14ac:dyDescent="0.3">
      <c r="H526" s="1"/>
      <c r="O526" s="1"/>
      <c r="R526" s="1"/>
    </row>
    <row r="527" spans="8:18" x14ac:dyDescent="0.3">
      <c r="H527" s="1"/>
      <c r="O527" s="1"/>
      <c r="R527" s="1"/>
    </row>
    <row r="528" spans="8:18" x14ac:dyDescent="0.3">
      <c r="H528" s="1"/>
      <c r="O528" s="1"/>
      <c r="R528" s="1"/>
    </row>
    <row r="529" spans="8:18" x14ac:dyDescent="0.3">
      <c r="H529" s="1"/>
      <c r="O529" s="1"/>
      <c r="R529" s="1"/>
    </row>
    <row r="530" spans="8:18" x14ac:dyDescent="0.3">
      <c r="H530" s="1"/>
      <c r="O530" s="1"/>
      <c r="R530" s="1"/>
    </row>
    <row r="531" spans="8:18" x14ac:dyDescent="0.3">
      <c r="H531" s="1"/>
      <c r="O531" s="1"/>
      <c r="R531" s="1"/>
    </row>
    <row r="532" spans="8:18" x14ac:dyDescent="0.3">
      <c r="H532" s="1"/>
      <c r="O532" s="1"/>
      <c r="R532" s="1"/>
    </row>
    <row r="533" spans="8:18" x14ac:dyDescent="0.3">
      <c r="H533" s="1"/>
      <c r="O533" s="1"/>
      <c r="R533" s="1"/>
    </row>
    <row r="534" spans="8:18" x14ac:dyDescent="0.3">
      <c r="H534" s="1"/>
      <c r="O534" s="1"/>
      <c r="R534" s="1"/>
    </row>
    <row r="535" spans="8:18" x14ac:dyDescent="0.3">
      <c r="H535" s="1"/>
      <c r="O535" s="1"/>
      <c r="R535" s="1"/>
    </row>
    <row r="536" spans="8:18" x14ac:dyDescent="0.3">
      <c r="H536" s="1"/>
      <c r="O536" s="1"/>
      <c r="R536" s="1"/>
    </row>
    <row r="537" spans="8:18" x14ac:dyDescent="0.3">
      <c r="H537" s="1"/>
      <c r="O537" s="1"/>
      <c r="R537" s="1"/>
    </row>
    <row r="538" spans="8:18" x14ac:dyDescent="0.3">
      <c r="H538" s="1"/>
      <c r="O538" s="1"/>
      <c r="R538" s="1"/>
    </row>
    <row r="539" spans="8:18" x14ac:dyDescent="0.3">
      <c r="H539" s="1"/>
      <c r="O539" s="1"/>
      <c r="R539" s="1"/>
    </row>
    <row r="540" spans="8:18" x14ac:dyDescent="0.3">
      <c r="H540" s="1"/>
      <c r="O540" s="1"/>
      <c r="R540" s="1"/>
    </row>
    <row r="541" spans="8:18" x14ac:dyDescent="0.3">
      <c r="H541" s="1"/>
      <c r="O541" s="1"/>
      <c r="R541" s="1"/>
    </row>
    <row r="542" spans="8:18" x14ac:dyDescent="0.3">
      <c r="H542" s="1"/>
      <c r="O542" s="1"/>
      <c r="R542" s="1"/>
    </row>
    <row r="543" spans="8:18" x14ac:dyDescent="0.3">
      <c r="H543" s="1"/>
      <c r="O543" s="1"/>
      <c r="R543" s="1"/>
    </row>
    <row r="544" spans="8:18" x14ac:dyDescent="0.3">
      <c r="H544" s="1"/>
      <c r="O544" s="1"/>
      <c r="R544" s="1"/>
    </row>
    <row r="545" spans="8:18" x14ac:dyDescent="0.3">
      <c r="H545" s="1"/>
      <c r="O545" s="1"/>
      <c r="R545" s="1"/>
    </row>
    <row r="546" spans="8:18" x14ac:dyDescent="0.3">
      <c r="H546" s="1"/>
      <c r="O546" s="1"/>
      <c r="R546" s="1"/>
    </row>
    <row r="547" spans="8:18" x14ac:dyDescent="0.3">
      <c r="H547" s="1"/>
      <c r="O547" s="1"/>
      <c r="R547" s="1"/>
    </row>
    <row r="548" spans="8:18" x14ac:dyDescent="0.3">
      <c r="H548" s="1"/>
      <c r="O548" s="1"/>
      <c r="R548" s="1"/>
    </row>
    <row r="549" spans="8:18" x14ac:dyDescent="0.3">
      <c r="H549" s="1"/>
      <c r="O549" s="1"/>
      <c r="R549" s="1"/>
    </row>
    <row r="550" spans="8:18" x14ac:dyDescent="0.3">
      <c r="H550" s="1"/>
      <c r="O550" s="1"/>
      <c r="R550" s="1"/>
    </row>
    <row r="551" spans="8:18" x14ac:dyDescent="0.3">
      <c r="H551" s="1"/>
      <c r="O551" s="1"/>
      <c r="R551" s="1"/>
    </row>
    <row r="552" spans="8:18" x14ac:dyDescent="0.3">
      <c r="H552" s="1"/>
      <c r="O552" s="1"/>
      <c r="R552" s="1"/>
    </row>
    <row r="553" spans="8:18" x14ac:dyDescent="0.3">
      <c r="H553" s="1"/>
      <c r="O553" s="1"/>
      <c r="R553" s="1"/>
    </row>
    <row r="554" spans="8:18" x14ac:dyDescent="0.3">
      <c r="H554" s="1"/>
      <c r="O554" s="1"/>
      <c r="R554" s="1"/>
    </row>
    <row r="555" spans="8:18" x14ac:dyDescent="0.3">
      <c r="H555" s="1"/>
      <c r="O555" s="1"/>
      <c r="R555" s="1"/>
    </row>
    <row r="556" spans="8:18" x14ac:dyDescent="0.3">
      <c r="H556" s="1"/>
      <c r="O556" s="1"/>
      <c r="R556" s="1"/>
    </row>
    <row r="557" spans="8:18" x14ac:dyDescent="0.3">
      <c r="H557" s="1"/>
      <c r="O557" s="1"/>
      <c r="R557" s="1"/>
    </row>
    <row r="558" spans="8:18" x14ac:dyDescent="0.3">
      <c r="H558" s="1"/>
      <c r="O558" s="1"/>
      <c r="R558" s="1"/>
    </row>
    <row r="559" spans="8:18" x14ac:dyDescent="0.3">
      <c r="H559" s="1"/>
      <c r="O559" s="1"/>
      <c r="R559" s="1"/>
    </row>
    <row r="560" spans="8:18" x14ac:dyDescent="0.3">
      <c r="H560" s="1"/>
      <c r="O560" s="1"/>
      <c r="R560" s="1"/>
    </row>
    <row r="561" spans="8:18" x14ac:dyDescent="0.3">
      <c r="H561" s="1"/>
      <c r="O561" s="1"/>
      <c r="R561" s="1"/>
    </row>
    <row r="562" spans="8:18" x14ac:dyDescent="0.3">
      <c r="H562" s="1"/>
      <c r="O562" s="1"/>
      <c r="R562" s="1"/>
    </row>
    <row r="563" spans="8:18" x14ac:dyDescent="0.3">
      <c r="H563" s="1"/>
      <c r="O563" s="1"/>
      <c r="R563" s="1"/>
    </row>
    <row r="564" spans="8:18" x14ac:dyDescent="0.3">
      <c r="H564" s="1"/>
      <c r="O564" s="1"/>
      <c r="R564" s="1"/>
    </row>
    <row r="565" spans="8:18" x14ac:dyDescent="0.3">
      <c r="H565" s="1"/>
      <c r="O565" s="1"/>
      <c r="R565" s="1"/>
    </row>
    <row r="566" spans="8:18" x14ac:dyDescent="0.3">
      <c r="H566" s="1"/>
      <c r="O566" s="1"/>
      <c r="R566" s="1"/>
    </row>
    <row r="567" spans="8:18" x14ac:dyDescent="0.3">
      <c r="H567" s="1"/>
      <c r="O567" s="1"/>
      <c r="R567" s="1"/>
    </row>
    <row r="568" spans="8:18" x14ac:dyDescent="0.3">
      <c r="H568" s="1"/>
      <c r="O568" s="1"/>
      <c r="R568" s="1"/>
    </row>
    <row r="569" spans="8:18" x14ac:dyDescent="0.3">
      <c r="H569" s="1"/>
      <c r="O569" s="1"/>
      <c r="R569" s="1"/>
    </row>
    <row r="570" spans="8:18" x14ac:dyDescent="0.3">
      <c r="H570" s="1"/>
      <c r="O570" s="1"/>
      <c r="R570" s="1"/>
    </row>
    <row r="571" spans="8:18" x14ac:dyDescent="0.3">
      <c r="H571" s="1"/>
      <c r="O571" s="1"/>
      <c r="R571" s="1"/>
    </row>
    <row r="572" spans="8:18" x14ac:dyDescent="0.3">
      <c r="H572" s="1"/>
      <c r="O572" s="1"/>
      <c r="R572" s="1"/>
    </row>
    <row r="573" spans="8:18" x14ac:dyDescent="0.3">
      <c r="H573" s="1"/>
      <c r="O573" s="1"/>
      <c r="R573" s="1"/>
    </row>
    <row r="574" spans="8:18" x14ac:dyDescent="0.3">
      <c r="H574" s="1"/>
      <c r="O574" s="1"/>
      <c r="R574" s="1"/>
    </row>
    <row r="575" spans="8:18" x14ac:dyDescent="0.3">
      <c r="H575" s="1"/>
      <c r="O575" s="1"/>
      <c r="R575" s="1"/>
    </row>
    <row r="576" spans="8:18" x14ac:dyDescent="0.3">
      <c r="H576" s="1"/>
      <c r="O576" s="1"/>
      <c r="R576" s="1"/>
    </row>
    <row r="577" spans="8:18" x14ac:dyDescent="0.3">
      <c r="H577" s="1"/>
      <c r="O577" s="1"/>
      <c r="R577" s="1"/>
    </row>
    <row r="578" spans="8:18" x14ac:dyDescent="0.3">
      <c r="H578" s="1"/>
      <c r="O578" s="1"/>
      <c r="R578" s="1"/>
    </row>
    <row r="579" spans="8:18" x14ac:dyDescent="0.3">
      <c r="H579" s="1"/>
      <c r="O579" s="1"/>
      <c r="R579" s="1"/>
    </row>
    <row r="580" spans="8:18" x14ac:dyDescent="0.3">
      <c r="H580" s="1"/>
      <c r="O580" s="1"/>
      <c r="R580" s="1"/>
    </row>
    <row r="581" spans="8:18" x14ac:dyDescent="0.3">
      <c r="H581" s="1"/>
      <c r="O581" s="1"/>
      <c r="R581" s="1"/>
    </row>
    <row r="582" spans="8:18" x14ac:dyDescent="0.3">
      <c r="H582" s="1"/>
      <c r="O582" s="1"/>
      <c r="R582" s="1"/>
    </row>
    <row r="583" spans="8:18" x14ac:dyDescent="0.3">
      <c r="H583" s="1"/>
      <c r="O583" s="1"/>
      <c r="R583" s="1"/>
    </row>
    <row r="584" spans="8:18" x14ac:dyDescent="0.3">
      <c r="H584" s="1"/>
      <c r="O584" s="1"/>
      <c r="R584" s="1"/>
    </row>
    <row r="585" spans="8:18" x14ac:dyDescent="0.3">
      <c r="H585" s="1"/>
      <c r="O585" s="1"/>
      <c r="R585" s="1"/>
    </row>
    <row r="586" spans="8:18" x14ac:dyDescent="0.3">
      <c r="H586" s="1"/>
      <c r="O586" s="1"/>
      <c r="R586" s="1"/>
    </row>
    <row r="587" spans="8:18" x14ac:dyDescent="0.3">
      <c r="H587" s="1"/>
      <c r="O587" s="1"/>
      <c r="R587" s="1"/>
    </row>
    <row r="588" spans="8:18" x14ac:dyDescent="0.3">
      <c r="H588" s="1"/>
      <c r="O588" s="1"/>
      <c r="R588" s="1"/>
    </row>
    <row r="589" spans="8:18" x14ac:dyDescent="0.3">
      <c r="H589" s="1"/>
      <c r="O589" s="1"/>
      <c r="R589" s="1"/>
    </row>
    <row r="590" spans="8:18" x14ac:dyDescent="0.3">
      <c r="H590" s="1"/>
      <c r="O590" s="1"/>
      <c r="R590" s="1"/>
    </row>
    <row r="591" spans="8:18" x14ac:dyDescent="0.3">
      <c r="H591" s="1"/>
      <c r="O591" s="1"/>
      <c r="R591" s="1"/>
    </row>
    <row r="592" spans="8:18" x14ac:dyDescent="0.3">
      <c r="H592" s="1"/>
      <c r="O592" s="1"/>
      <c r="R592" s="1"/>
    </row>
    <row r="593" spans="8:18" x14ac:dyDescent="0.3">
      <c r="H593" s="1"/>
      <c r="O593" s="1"/>
      <c r="R593" s="1"/>
    </row>
    <row r="594" spans="8:18" x14ac:dyDescent="0.3">
      <c r="H594" s="1"/>
      <c r="O594" s="1"/>
      <c r="R594" s="1"/>
    </row>
    <row r="595" spans="8:18" x14ac:dyDescent="0.3">
      <c r="H595" s="1"/>
      <c r="O595" s="1"/>
      <c r="R595" s="1"/>
    </row>
    <row r="596" spans="8:18" x14ac:dyDescent="0.3">
      <c r="H596" s="1"/>
      <c r="O596" s="1"/>
      <c r="R596" s="1"/>
    </row>
    <row r="597" spans="8:18" x14ac:dyDescent="0.3">
      <c r="H597" s="1"/>
      <c r="O597" s="1"/>
      <c r="R597" s="1"/>
    </row>
    <row r="598" spans="8:18" x14ac:dyDescent="0.3">
      <c r="H598" s="1"/>
      <c r="O598" s="1"/>
      <c r="R598" s="1"/>
    </row>
    <row r="599" spans="8:18" x14ac:dyDescent="0.3">
      <c r="H599" s="1"/>
      <c r="O599" s="1"/>
      <c r="R599" s="1"/>
    </row>
    <row r="600" spans="8:18" x14ac:dyDescent="0.3">
      <c r="H600" s="1"/>
      <c r="O600" s="1"/>
      <c r="R600" s="1"/>
    </row>
    <row r="601" spans="8:18" x14ac:dyDescent="0.3">
      <c r="H601" s="1"/>
      <c r="O601" s="1"/>
      <c r="R601" s="1"/>
    </row>
    <row r="602" spans="8:18" x14ac:dyDescent="0.3">
      <c r="H602" s="1"/>
      <c r="O602" s="1"/>
      <c r="R602" s="1"/>
    </row>
    <row r="603" spans="8:18" x14ac:dyDescent="0.3">
      <c r="H603" s="1"/>
      <c r="O603" s="1"/>
      <c r="R603" s="1"/>
    </row>
    <row r="604" spans="8:18" x14ac:dyDescent="0.3">
      <c r="H604" s="1"/>
      <c r="O604" s="1"/>
      <c r="R604" s="1"/>
    </row>
    <row r="605" spans="8:18" x14ac:dyDescent="0.3">
      <c r="H605" s="1"/>
      <c r="O605" s="1"/>
      <c r="R605" s="1"/>
    </row>
    <row r="606" spans="8:18" x14ac:dyDescent="0.3">
      <c r="H606" s="1"/>
      <c r="O606" s="1"/>
      <c r="R606" s="1"/>
    </row>
    <row r="607" spans="8:18" x14ac:dyDescent="0.3">
      <c r="H607" s="1"/>
      <c r="O607" s="1"/>
      <c r="R607" s="1"/>
    </row>
    <row r="608" spans="8:18" x14ac:dyDescent="0.3">
      <c r="H608" s="1"/>
      <c r="O608" s="1"/>
      <c r="R608" s="1"/>
    </row>
    <row r="609" spans="8:18" x14ac:dyDescent="0.3">
      <c r="H609" s="1"/>
      <c r="O609" s="1"/>
      <c r="R609" s="1"/>
    </row>
    <row r="610" spans="8:18" x14ac:dyDescent="0.3">
      <c r="H610" s="1"/>
      <c r="O610" s="1"/>
      <c r="R610" s="1"/>
    </row>
    <row r="611" spans="8:18" x14ac:dyDescent="0.3">
      <c r="H611" s="1"/>
      <c r="O611" s="1"/>
      <c r="R611" s="1"/>
    </row>
    <row r="612" spans="8:18" x14ac:dyDescent="0.3">
      <c r="H612" s="1"/>
      <c r="O612" s="1"/>
      <c r="R612" s="1"/>
    </row>
    <row r="613" spans="8:18" x14ac:dyDescent="0.3">
      <c r="H613" s="1"/>
      <c r="O613" s="1"/>
      <c r="R613" s="1"/>
    </row>
    <row r="614" spans="8:18" x14ac:dyDescent="0.3">
      <c r="H614" s="1"/>
      <c r="O614" s="1"/>
      <c r="R614" s="1"/>
    </row>
    <row r="615" spans="8:18" x14ac:dyDescent="0.3">
      <c r="H615" s="1"/>
      <c r="O615" s="1"/>
      <c r="R615" s="1"/>
    </row>
    <row r="616" spans="8:18" x14ac:dyDescent="0.3">
      <c r="H616" s="1"/>
      <c r="O616" s="1"/>
      <c r="R616" s="1"/>
    </row>
    <row r="617" spans="8:18" x14ac:dyDescent="0.3">
      <c r="H617" s="1"/>
      <c r="O617" s="1"/>
      <c r="R617" s="1"/>
    </row>
    <row r="618" spans="8:18" x14ac:dyDescent="0.3">
      <c r="H618" s="1"/>
      <c r="O618" s="1"/>
      <c r="R618" s="1"/>
    </row>
    <row r="619" spans="8:18" x14ac:dyDescent="0.3">
      <c r="H619" s="1"/>
      <c r="O619" s="1"/>
      <c r="R619" s="1"/>
    </row>
    <row r="620" spans="8:18" x14ac:dyDescent="0.3">
      <c r="H620" s="1"/>
      <c r="O620" s="1"/>
      <c r="R620" s="1"/>
    </row>
    <row r="621" spans="8:18" x14ac:dyDescent="0.3">
      <c r="H621" s="1"/>
      <c r="O621" s="1"/>
      <c r="R621" s="1"/>
    </row>
    <row r="622" spans="8:18" x14ac:dyDescent="0.3">
      <c r="H622" s="1"/>
      <c r="O622" s="1"/>
      <c r="R622" s="1"/>
    </row>
    <row r="623" spans="8:18" x14ac:dyDescent="0.3">
      <c r="H623" s="1"/>
      <c r="O623" s="1"/>
      <c r="R623" s="1"/>
    </row>
    <row r="624" spans="8:18" x14ac:dyDescent="0.3">
      <c r="H624" s="1"/>
      <c r="O624" s="1"/>
      <c r="R624" s="1"/>
    </row>
    <row r="625" spans="8:18" x14ac:dyDescent="0.3">
      <c r="H625" s="1"/>
      <c r="O625" s="1"/>
      <c r="R625" s="1"/>
    </row>
    <row r="626" spans="8:18" x14ac:dyDescent="0.3">
      <c r="H626" s="1"/>
      <c r="O626" s="1"/>
      <c r="R626" s="1"/>
    </row>
    <row r="627" spans="8:18" x14ac:dyDescent="0.3">
      <c r="H627" s="1"/>
      <c r="O627" s="1"/>
      <c r="R627" s="1"/>
    </row>
    <row r="628" spans="8:18" x14ac:dyDescent="0.3">
      <c r="H628" s="1"/>
      <c r="O628" s="1"/>
      <c r="R628" s="1"/>
    </row>
    <row r="629" spans="8:18" x14ac:dyDescent="0.3">
      <c r="H629" s="1"/>
      <c r="O629" s="1"/>
      <c r="R629" s="1"/>
    </row>
    <row r="630" spans="8:18" x14ac:dyDescent="0.3">
      <c r="H630" s="1"/>
      <c r="O630" s="1"/>
      <c r="R630" s="1"/>
    </row>
    <row r="631" spans="8:18" x14ac:dyDescent="0.3">
      <c r="H631" s="1"/>
      <c r="O631" s="1"/>
      <c r="R631" s="1"/>
    </row>
    <row r="632" spans="8:18" x14ac:dyDescent="0.3">
      <c r="H632" s="1"/>
      <c r="O632" s="1"/>
      <c r="R632" s="1"/>
    </row>
    <row r="633" spans="8:18" x14ac:dyDescent="0.3">
      <c r="H633" s="1"/>
      <c r="O633" s="1"/>
      <c r="R633" s="1"/>
    </row>
    <row r="634" spans="8:18" x14ac:dyDescent="0.3">
      <c r="H634" s="1"/>
      <c r="O634" s="1"/>
      <c r="R634" s="1"/>
    </row>
    <row r="635" spans="8:18" x14ac:dyDescent="0.3">
      <c r="H635" s="1"/>
      <c r="O635" s="1"/>
      <c r="R635" s="1"/>
    </row>
    <row r="636" spans="8:18" x14ac:dyDescent="0.3">
      <c r="H636" s="1"/>
      <c r="O636" s="1"/>
      <c r="R636" s="1"/>
    </row>
    <row r="637" spans="8:18" x14ac:dyDescent="0.3">
      <c r="H637" s="1"/>
      <c r="O637" s="1"/>
      <c r="R637" s="1"/>
    </row>
    <row r="638" spans="8:18" x14ac:dyDescent="0.3">
      <c r="H638" s="1"/>
      <c r="O638" s="1"/>
      <c r="R638" s="1"/>
    </row>
    <row r="639" spans="8:18" x14ac:dyDescent="0.3">
      <c r="H639" s="1"/>
      <c r="O639" s="1"/>
      <c r="R639" s="1"/>
    </row>
    <row r="640" spans="8:18" x14ac:dyDescent="0.3">
      <c r="H640" s="1"/>
      <c r="O640" s="1"/>
      <c r="R640" s="1"/>
    </row>
    <row r="641" spans="8:18" x14ac:dyDescent="0.3">
      <c r="H641" s="1"/>
      <c r="O641" s="1"/>
      <c r="R641" s="1"/>
    </row>
    <row r="642" spans="8:18" x14ac:dyDescent="0.3">
      <c r="H642" s="1"/>
      <c r="O642" s="1"/>
      <c r="R642" s="1"/>
    </row>
    <row r="643" spans="8:18" x14ac:dyDescent="0.3">
      <c r="H643" s="1"/>
      <c r="O643" s="1"/>
      <c r="R643" s="1"/>
    </row>
    <row r="644" spans="8:18" x14ac:dyDescent="0.3">
      <c r="H644" s="1"/>
      <c r="O644" s="1"/>
      <c r="R644" s="1"/>
    </row>
    <row r="645" spans="8:18" x14ac:dyDescent="0.3">
      <c r="H645" s="1"/>
      <c r="O645" s="1"/>
      <c r="R645" s="1"/>
    </row>
    <row r="646" spans="8:18" x14ac:dyDescent="0.3">
      <c r="H646" s="1"/>
      <c r="O646" s="1"/>
      <c r="R646" s="1"/>
    </row>
    <row r="647" spans="8:18" x14ac:dyDescent="0.3">
      <c r="H647" s="1"/>
      <c r="O647" s="1"/>
      <c r="R647" s="1"/>
    </row>
    <row r="648" spans="8:18" x14ac:dyDescent="0.3">
      <c r="H648" s="1"/>
      <c r="O648" s="1"/>
      <c r="R648" s="1"/>
    </row>
    <row r="649" spans="8:18" x14ac:dyDescent="0.3">
      <c r="H649" s="1"/>
      <c r="O649" s="1"/>
      <c r="R649" s="1"/>
    </row>
    <row r="650" spans="8:18" x14ac:dyDescent="0.3">
      <c r="H650" s="1"/>
      <c r="O650" s="1"/>
      <c r="R650" s="1"/>
    </row>
    <row r="651" spans="8:18" x14ac:dyDescent="0.3">
      <c r="H651" s="1"/>
      <c r="O651" s="1"/>
      <c r="R651" s="1"/>
    </row>
    <row r="652" spans="8:18" x14ac:dyDescent="0.3">
      <c r="H652" s="1"/>
      <c r="O652" s="1"/>
      <c r="R652" s="1"/>
    </row>
    <row r="653" spans="8:18" x14ac:dyDescent="0.3">
      <c r="H653" s="1"/>
      <c r="O653" s="1"/>
      <c r="R653" s="1"/>
    </row>
    <row r="654" spans="8:18" x14ac:dyDescent="0.3">
      <c r="H654" s="1"/>
      <c r="O654" s="1"/>
      <c r="R654" s="1"/>
    </row>
    <row r="655" spans="8:18" x14ac:dyDescent="0.3">
      <c r="H655" s="1"/>
      <c r="O655" s="1"/>
      <c r="R655" s="1"/>
    </row>
    <row r="656" spans="8:18" x14ac:dyDescent="0.3">
      <c r="H656" s="1"/>
      <c r="O656" s="1"/>
      <c r="R656" s="1"/>
    </row>
    <row r="657" spans="8:18" x14ac:dyDescent="0.3">
      <c r="H657" s="1"/>
      <c r="O657" s="1"/>
      <c r="R657" s="1"/>
    </row>
    <row r="658" spans="8:18" x14ac:dyDescent="0.3">
      <c r="H658" s="1"/>
      <c r="O658" s="1"/>
      <c r="R658" s="1"/>
    </row>
    <row r="659" spans="8:18" x14ac:dyDescent="0.3">
      <c r="H659" s="1"/>
      <c r="O659" s="1"/>
      <c r="R659" s="1"/>
    </row>
    <row r="660" spans="8:18" x14ac:dyDescent="0.3">
      <c r="H660" s="1"/>
      <c r="O660" s="1"/>
      <c r="R660" s="1"/>
    </row>
    <row r="661" spans="8:18" x14ac:dyDescent="0.3">
      <c r="H661" s="1"/>
      <c r="O661" s="1"/>
      <c r="R661" s="1"/>
    </row>
    <row r="662" spans="8:18" x14ac:dyDescent="0.3">
      <c r="H662" s="1"/>
      <c r="O662" s="1"/>
      <c r="R662" s="1"/>
    </row>
    <row r="663" spans="8:18" x14ac:dyDescent="0.3">
      <c r="H663" s="1"/>
      <c r="O663" s="1"/>
      <c r="R663" s="1"/>
    </row>
    <row r="664" spans="8:18" x14ac:dyDescent="0.3">
      <c r="H664" s="1"/>
      <c r="O664" s="1"/>
      <c r="R664" s="1"/>
    </row>
    <row r="665" spans="8:18" x14ac:dyDescent="0.3">
      <c r="H665" s="1"/>
      <c r="O665" s="1"/>
      <c r="R665" s="1"/>
    </row>
    <row r="666" spans="8:18" x14ac:dyDescent="0.3">
      <c r="H666" s="1"/>
      <c r="O666" s="1"/>
      <c r="R666" s="1"/>
    </row>
    <row r="667" spans="8:18" x14ac:dyDescent="0.3">
      <c r="H667" s="1"/>
      <c r="O667" s="1"/>
      <c r="R667" s="1"/>
    </row>
    <row r="668" spans="8:18" x14ac:dyDescent="0.3">
      <c r="H668" s="1"/>
      <c r="O668" s="1"/>
      <c r="R668" s="1"/>
    </row>
    <row r="669" spans="8:18" x14ac:dyDescent="0.3">
      <c r="H669" s="1"/>
      <c r="O669" s="1"/>
      <c r="R669" s="1"/>
    </row>
    <row r="670" spans="8:18" x14ac:dyDescent="0.3">
      <c r="H670" s="1"/>
      <c r="O670" s="1"/>
      <c r="R670" s="1"/>
    </row>
    <row r="671" spans="8:18" x14ac:dyDescent="0.3">
      <c r="H671" s="1"/>
      <c r="O671" s="1"/>
      <c r="R671" s="1"/>
    </row>
    <row r="672" spans="8:18" x14ac:dyDescent="0.3">
      <c r="H672" s="1"/>
      <c r="O672" s="1"/>
      <c r="R672" s="1"/>
    </row>
    <row r="673" spans="8:18" x14ac:dyDescent="0.3">
      <c r="H673" s="1"/>
      <c r="O673" s="1"/>
      <c r="R673" s="1"/>
    </row>
    <row r="674" spans="8:18" x14ac:dyDescent="0.3">
      <c r="H674" s="1"/>
      <c r="O674" s="1"/>
      <c r="R674" s="1"/>
    </row>
    <row r="675" spans="8:18" x14ac:dyDescent="0.3">
      <c r="H675" s="1"/>
      <c r="O675" s="1"/>
      <c r="R675" s="1"/>
    </row>
    <row r="676" spans="8:18" x14ac:dyDescent="0.3">
      <c r="H676" s="1"/>
      <c r="O676" s="1"/>
      <c r="R676" s="1"/>
    </row>
    <row r="677" spans="8:18" x14ac:dyDescent="0.3">
      <c r="H677" s="1"/>
      <c r="O677" s="1"/>
      <c r="R677" s="1"/>
    </row>
    <row r="678" spans="8:18" x14ac:dyDescent="0.3">
      <c r="H678" s="1"/>
      <c r="O678" s="1"/>
      <c r="R678" s="1"/>
    </row>
    <row r="679" spans="8:18" x14ac:dyDescent="0.3">
      <c r="H679" s="1"/>
      <c r="O679" s="1"/>
      <c r="R679" s="1"/>
    </row>
    <row r="680" spans="8:18" x14ac:dyDescent="0.3">
      <c r="H680" s="1"/>
      <c r="O680" s="1"/>
      <c r="R680" s="1"/>
    </row>
    <row r="681" spans="8:18" x14ac:dyDescent="0.3">
      <c r="H681" s="1"/>
      <c r="O681" s="1"/>
      <c r="R681" s="1"/>
    </row>
    <row r="682" spans="8:18" x14ac:dyDescent="0.3">
      <c r="H682" s="1"/>
      <c r="O682" s="1"/>
      <c r="R682" s="1"/>
    </row>
    <row r="683" spans="8:18" x14ac:dyDescent="0.3">
      <c r="H683" s="1"/>
      <c r="O683" s="1"/>
      <c r="R683" s="1"/>
    </row>
    <row r="684" spans="8:18" x14ac:dyDescent="0.3">
      <c r="H684" s="1"/>
      <c r="O684" s="1"/>
      <c r="R684" s="1"/>
    </row>
    <row r="685" spans="8:18" x14ac:dyDescent="0.3">
      <c r="H685" s="1"/>
      <c r="O685" s="1"/>
      <c r="R685" s="1"/>
    </row>
    <row r="686" spans="8:18" x14ac:dyDescent="0.3">
      <c r="H686" s="1"/>
      <c r="O686" s="1"/>
      <c r="R686" s="1"/>
    </row>
    <row r="687" spans="8:18" x14ac:dyDescent="0.3">
      <c r="H687" s="1"/>
      <c r="O687" s="1"/>
      <c r="R687" s="1"/>
    </row>
    <row r="688" spans="8:18" x14ac:dyDescent="0.3">
      <c r="H688" s="1"/>
      <c r="O688" s="1"/>
      <c r="R688" s="1"/>
    </row>
    <row r="689" spans="8:18" x14ac:dyDescent="0.3">
      <c r="H689" s="1"/>
      <c r="O689" s="1"/>
      <c r="R689" s="1"/>
    </row>
    <row r="690" spans="8:18" x14ac:dyDescent="0.3">
      <c r="H690" s="1"/>
      <c r="O690" s="1"/>
      <c r="R690" s="1"/>
    </row>
    <row r="691" spans="8:18" x14ac:dyDescent="0.3">
      <c r="H691" s="1"/>
      <c r="O691" s="1"/>
      <c r="R691" s="1"/>
    </row>
    <row r="692" spans="8:18" x14ac:dyDescent="0.3">
      <c r="H692" s="1"/>
      <c r="O692" s="1"/>
      <c r="R692" s="1"/>
    </row>
    <row r="693" spans="8:18" x14ac:dyDescent="0.3">
      <c r="H693" s="1"/>
      <c r="O693" s="1"/>
      <c r="R693" s="1"/>
    </row>
    <row r="694" spans="8:18" x14ac:dyDescent="0.3">
      <c r="H694" s="1"/>
      <c r="O694" s="1"/>
      <c r="R694" s="1"/>
    </row>
    <row r="695" spans="8:18" x14ac:dyDescent="0.3">
      <c r="H695" s="1"/>
      <c r="O695" s="1"/>
      <c r="R695" s="1"/>
    </row>
    <row r="696" spans="8:18" x14ac:dyDescent="0.3">
      <c r="H696" s="1"/>
      <c r="O696" s="1"/>
      <c r="R696" s="1"/>
    </row>
    <row r="697" spans="8:18" x14ac:dyDescent="0.3">
      <c r="H697" s="1"/>
      <c r="O697" s="1"/>
      <c r="R697" s="1"/>
    </row>
    <row r="698" spans="8:18" x14ac:dyDescent="0.3">
      <c r="H698" s="1"/>
      <c r="O698" s="1"/>
      <c r="R698" s="1"/>
    </row>
    <row r="699" spans="8:18" x14ac:dyDescent="0.3">
      <c r="H699" s="1"/>
      <c r="O699" s="1"/>
      <c r="R699" s="1"/>
    </row>
    <row r="700" spans="8:18" x14ac:dyDescent="0.3">
      <c r="H700" s="1"/>
      <c r="O700" s="1"/>
      <c r="R700" s="1"/>
    </row>
    <row r="701" spans="8:18" x14ac:dyDescent="0.3">
      <c r="H701" s="1"/>
      <c r="O701" s="1"/>
      <c r="R701" s="1"/>
    </row>
    <row r="702" spans="8:18" x14ac:dyDescent="0.3">
      <c r="H702" s="1"/>
      <c r="O702" s="1"/>
      <c r="R702" s="1"/>
    </row>
    <row r="703" spans="8:18" x14ac:dyDescent="0.3">
      <c r="H703" s="1"/>
      <c r="O703" s="1"/>
      <c r="R703" s="1"/>
    </row>
    <row r="704" spans="8:18" x14ac:dyDescent="0.3">
      <c r="H704" s="1"/>
      <c r="O704" s="1"/>
      <c r="R704" s="1"/>
    </row>
    <row r="705" spans="8:18" x14ac:dyDescent="0.3">
      <c r="H705" s="1"/>
      <c r="O705" s="1"/>
      <c r="R705" s="1"/>
    </row>
    <row r="706" spans="8:18" x14ac:dyDescent="0.3">
      <c r="H706" s="1"/>
      <c r="O706" s="1"/>
      <c r="R706" s="1"/>
    </row>
    <row r="707" spans="8:18" x14ac:dyDescent="0.3">
      <c r="H707" s="1"/>
      <c r="O707" s="1"/>
      <c r="R707" s="1"/>
    </row>
    <row r="708" spans="8:18" x14ac:dyDescent="0.3">
      <c r="H708" s="1"/>
      <c r="O708" s="1"/>
      <c r="R708" s="1"/>
    </row>
    <row r="709" spans="8:18" x14ac:dyDescent="0.3">
      <c r="H709" s="1"/>
      <c r="O709" s="1"/>
      <c r="R709" s="1"/>
    </row>
    <row r="710" spans="8:18" x14ac:dyDescent="0.3">
      <c r="H710" s="1"/>
      <c r="O710" s="1"/>
      <c r="R710" s="1"/>
    </row>
    <row r="711" spans="8:18" x14ac:dyDescent="0.3">
      <c r="H711" s="1"/>
      <c r="O711" s="1"/>
      <c r="R711" s="1"/>
    </row>
    <row r="712" spans="8:18" x14ac:dyDescent="0.3">
      <c r="H712" s="1"/>
      <c r="O712" s="1"/>
      <c r="R712" s="1"/>
    </row>
    <row r="713" spans="8:18" x14ac:dyDescent="0.3">
      <c r="H713" s="1"/>
      <c r="O713" s="1"/>
      <c r="R713" s="1"/>
    </row>
    <row r="714" spans="8:18" x14ac:dyDescent="0.3">
      <c r="H714" s="1"/>
      <c r="O714" s="1"/>
      <c r="R714" s="1"/>
    </row>
    <row r="715" spans="8:18" x14ac:dyDescent="0.3">
      <c r="H715" s="1"/>
      <c r="O715" s="1"/>
      <c r="R715" s="1"/>
    </row>
    <row r="716" spans="8:18" x14ac:dyDescent="0.3">
      <c r="H716" s="1"/>
      <c r="O716" s="1"/>
      <c r="R716" s="1"/>
    </row>
    <row r="717" spans="8:18" x14ac:dyDescent="0.3">
      <c r="H717" s="1"/>
      <c r="O717" s="1"/>
      <c r="R717" s="1"/>
    </row>
    <row r="718" spans="8:18" x14ac:dyDescent="0.3">
      <c r="H718" s="1"/>
      <c r="O718" s="1"/>
      <c r="R718" s="1"/>
    </row>
    <row r="719" spans="8:18" x14ac:dyDescent="0.3">
      <c r="H719" s="1"/>
      <c r="O719" s="1"/>
      <c r="R719" s="1"/>
    </row>
    <row r="720" spans="8:18" x14ac:dyDescent="0.3">
      <c r="H720" s="1"/>
      <c r="O720" s="1"/>
      <c r="R720" s="1"/>
    </row>
    <row r="721" spans="8:18" x14ac:dyDescent="0.3">
      <c r="H721" s="1"/>
      <c r="O721" s="1"/>
      <c r="R721" s="1"/>
    </row>
    <row r="722" spans="8:18" x14ac:dyDescent="0.3">
      <c r="H722" s="1"/>
      <c r="O722" s="1"/>
      <c r="R722" s="1"/>
    </row>
    <row r="723" spans="8:18" x14ac:dyDescent="0.3">
      <c r="H723" s="1"/>
      <c r="O723" s="1"/>
      <c r="R723" s="1"/>
    </row>
    <row r="724" spans="8:18" x14ac:dyDescent="0.3">
      <c r="H724" s="1"/>
      <c r="O724" s="1"/>
      <c r="R724" s="1"/>
    </row>
    <row r="725" spans="8:18" x14ac:dyDescent="0.3">
      <c r="H725" s="1"/>
      <c r="O725" s="1"/>
      <c r="R725" s="1"/>
    </row>
    <row r="726" spans="8:18" x14ac:dyDescent="0.3">
      <c r="H726" s="1"/>
      <c r="O726" s="1"/>
      <c r="R726" s="1"/>
    </row>
    <row r="727" spans="8:18" x14ac:dyDescent="0.3">
      <c r="H727" s="1"/>
      <c r="O727" s="1"/>
      <c r="R727" s="1"/>
    </row>
    <row r="728" spans="8:18" x14ac:dyDescent="0.3">
      <c r="O728" s="1"/>
      <c r="R728" s="1"/>
    </row>
    <row r="729" spans="8:18" x14ac:dyDescent="0.3">
      <c r="O729" s="1"/>
      <c r="R729" s="1"/>
    </row>
    <row r="730" spans="8:18" x14ac:dyDescent="0.3">
      <c r="O730" s="1"/>
      <c r="R730" s="1"/>
    </row>
    <row r="731" spans="8:18" x14ac:dyDescent="0.3">
      <c r="O731" s="1"/>
      <c r="R731" s="1"/>
    </row>
    <row r="732" spans="8:18" x14ac:dyDescent="0.3">
      <c r="O732" s="1"/>
      <c r="R732" s="1"/>
    </row>
    <row r="733" spans="8:18" x14ac:dyDescent="0.3">
      <c r="O733" s="1"/>
      <c r="R733" s="1"/>
    </row>
    <row r="734" spans="8:18" x14ac:dyDescent="0.3">
      <c r="O734" s="1"/>
      <c r="R734" s="1"/>
    </row>
    <row r="735" spans="8:18" x14ac:dyDescent="0.3">
      <c r="O735" s="1"/>
      <c r="R735" s="1"/>
    </row>
    <row r="736" spans="8:18" x14ac:dyDescent="0.3">
      <c r="O736" s="1"/>
      <c r="R736" s="1"/>
    </row>
    <row r="737" spans="15:18" x14ac:dyDescent="0.3">
      <c r="O737" s="1"/>
      <c r="R737" s="1"/>
    </row>
    <row r="738" spans="15:18" x14ac:dyDescent="0.3">
      <c r="O738" s="1"/>
      <c r="R738" s="1"/>
    </row>
    <row r="739" spans="15:18" x14ac:dyDescent="0.3">
      <c r="O739" s="1"/>
    </row>
  </sheetData>
  <sheetProtection algorithmName="SHA-512" hashValue="TtCFoJsUE+xod+mLjK5Z+e4y8O/Ke7QGi8Ut4D6A/GYMmhTvWC4G2Ov7OaNETIilR/HW/r/hfbmI3epZi9lLog==" saltValue="efwhE2aKrKeCv0fFHDIONA==" spinCount="100000" sheet="1" objects="1" scenarios="1" selectLockedCells="1"/>
  <mergeCells count="38">
    <mergeCell ref="A13:G13"/>
    <mergeCell ref="A15:G15"/>
    <mergeCell ref="A16:G16"/>
    <mergeCell ref="A17:G17"/>
    <mergeCell ref="C10:G10"/>
    <mergeCell ref="A11:B11"/>
    <mergeCell ref="A308:G308"/>
    <mergeCell ref="A237:G237"/>
    <mergeCell ref="A154:G155"/>
    <mergeCell ref="A14:G14"/>
    <mergeCell ref="A260:G260"/>
    <mergeCell ref="A167:G167"/>
    <mergeCell ref="A1:G1"/>
    <mergeCell ref="A4:B4"/>
    <mergeCell ref="A7:B7"/>
    <mergeCell ref="A8:B8"/>
    <mergeCell ref="A12:G12"/>
    <mergeCell ref="A3:G3"/>
    <mergeCell ref="A2:G2"/>
    <mergeCell ref="C4:G4"/>
    <mergeCell ref="C7:G7"/>
    <mergeCell ref="C8:G8"/>
    <mergeCell ref="C9:G9"/>
    <mergeCell ref="A9:B9"/>
    <mergeCell ref="A10:B10"/>
    <mergeCell ref="C11:G11"/>
    <mergeCell ref="A5:B6"/>
    <mergeCell ref="C5:G6"/>
    <mergeCell ref="A323:G323"/>
    <mergeCell ref="A324:G324"/>
    <mergeCell ref="D319:F319"/>
    <mergeCell ref="D321:F321"/>
    <mergeCell ref="A316:G316"/>
    <mergeCell ref="A322:G322"/>
    <mergeCell ref="D317:F317"/>
    <mergeCell ref="D318:F318"/>
    <mergeCell ref="D320:F320"/>
    <mergeCell ref="A317:C321"/>
  </mergeCells>
  <phoneticPr fontId="7" type="noConversion"/>
  <dataValidations count="3">
    <dataValidation type="list" allowBlank="1" showInputMessage="1" showErrorMessage="1" sqref="C9:G9" xr:uid="{43FF50E7-71D0-4148-AAAE-C685C20B3DE9}">
      <formula1>$M$4:$M$6</formula1>
    </dataValidation>
    <dataValidation type="list" allowBlank="1" showInputMessage="1" showErrorMessage="1" sqref="C10:G10" xr:uid="{66A407E0-938C-45CF-A2AB-32F5059A41C1}">
      <formula1>$N$4:$N$7</formula1>
    </dataValidation>
    <dataValidation type="list" allowBlank="1" showInputMessage="1" showErrorMessage="1" sqref="C11:G11" xr:uid="{24974820-F917-4F18-8FB6-E3B0A24EE7E8}">
      <formula1>$O$4:$O$7</formula1>
    </dataValidation>
  </dataValidations>
  <hyperlinks>
    <hyperlink ref="A14:G14" r:id="rId1" tooltip="Pour nous envoyer votre commande par courriel, CLIQUEZ ICI" display="mailto:commandes@fermejeanyvesgamelin.com?subject=Bon%20de%20commande%20des%20produits%20floraux%202022" xr:uid="{946BC6D7-DE17-442B-AB78-79B3A1CDF30C}"/>
  </hyperlink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2"/>
  <rowBreaks count="7" manualBreakCount="7">
    <brk id="15" max="16383" man="1"/>
    <brk id="58" max="16383" man="1"/>
    <brk id="119" max="16383" man="1"/>
    <brk id="166" max="16383" man="1"/>
    <brk id="215" max="16383" man="1"/>
    <brk id="263" max="16383" man="1"/>
    <brk id="318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C2C9471731B7498BF6FB4B6BD17643" ma:contentTypeVersion="0" ma:contentTypeDescription="Crée un document." ma:contentTypeScope="" ma:versionID="74b068b7808930fcc58b8859afd3c5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f45a9905c050acafaf4d96ceb21a3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F5DF5-A61B-49F3-9A20-7454FE2C228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1233A8-BED1-4A6C-BC7F-D67E3C8CC0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72EF82-D9B0-4239-89F1-BD71D0AA8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Étienne lavoie</cp:lastModifiedBy>
  <cp:revision/>
  <cp:lastPrinted>2023-04-30T19:21:09Z</cp:lastPrinted>
  <dcterms:created xsi:type="dcterms:W3CDTF">2020-04-04T16:30:19Z</dcterms:created>
  <dcterms:modified xsi:type="dcterms:W3CDTF">2025-03-28T10:30:50Z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0x010100F1C2C9471731B7498BF6FB4B6BD17643</vt:lpwstr>
  </property>
</Properties>
</file>