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f9be744d99031f9/Documents/Ferme J-Y Gamelin/2022/"/>
    </mc:Choice>
  </mc:AlternateContent>
  <xr:revisionPtr revIDLastSave="1029" documentId="8_{2A31F5FA-2DF1-44DB-B809-07B175A6A3E3}" xr6:coauthVersionLast="47" xr6:coauthVersionMax="47" xr10:uidLastSave="{70825707-9342-425C-A4B4-9C7D4B258B7E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E291" i="1" l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40" i="1"/>
  <c r="F239" i="1"/>
  <c r="F238" i="1"/>
  <c r="F237" i="1"/>
  <c r="F210" i="1"/>
  <c r="F205" i="1"/>
  <c r="F209" i="1"/>
  <c r="F193" i="1"/>
  <c r="F160" i="1"/>
  <c r="F99" i="1"/>
  <c r="F156" i="1"/>
  <c r="F44" i="1"/>
  <c r="F220" i="1"/>
  <c r="F159" i="1"/>
  <c r="F45" i="1"/>
  <c r="F46" i="1"/>
  <c r="F48" i="1"/>
  <c r="F125" i="1"/>
  <c r="F94" i="1"/>
  <c r="F20" i="1"/>
  <c r="F108" i="1" l="1"/>
  <c r="F109" i="1"/>
  <c r="F110" i="1"/>
  <c r="F111" i="1"/>
  <c r="F42" i="1"/>
  <c r="F84" i="1"/>
  <c r="C10" i="1" l="1"/>
  <c r="F230" i="1" l="1"/>
  <c r="F225" i="1"/>
  <c r="F211" i="1"/>
  <c r="F208" i="1"/>
  <c r="F226" i="1"/>
  <c r="F214" i="1"/>
  <c r="F180" i="1"/>
  <c r="F135" i="1"/>
  <c r="F114" i="1"/>
  <c r="F113" i="1"/>
  <c r="F112" i="1"/>
  <c r="F115" i="1"/>
  <c r="F106" i="1"/>
  <c r="F105" i="1"/>
  <c r="F117" i="1"/>
  <c r="F69" i="1"/>
  <c r="F66" i="1"/>
  <c r="F103" i="1"/>
  <c r="F102" i="1"/>
  <c r="F80" i="1"/>
  <c r="F79" i="1"/>
  <c r="F78" i="1"/>
  <c r="F74" i="1"/>
  <c r="F58" i="1"/>
  <c r="F57" i="1"/>
  <c r="F21" i="1"/>
  <c r="F22" i="1"/>
  <c r="F72" i="1"/>
  <c r="F30" i="1"/>
  <c r="F129" i="1" l="1"/>
  <c r="F132" i="1"/>
  <c r="F143" i="1"/>
  <c r="F124" i="1"/>
  <c r="F93" i="1"/>
  <c r="F53" i="1"/>
  <c r="F291" i="1"/>
  <c r="I273" i="1"/>
  <c r="I270" i="1"/>
  <c r="I267" i="1"/>
  <c r="I271" i="1" s="1"/>
  <c r="F213" i="1"/>
  <c r="F207" i="1"/>
  <c r="F206" i="1"/>
  <c r="F199" i="1"/>
  <c r="F198" i="1"/>
  <c r="F197" i="1"/>
  <c r="F196" i="1"/>
  <c r="F195" i="1"/>
  <c r="F194" i="1"/>
  <c r="F192" i="1"/>
  <c r="F191" i="1"/>
  <c r="F190" i="1"/>
  <c r="F189" i="1"/>
  <c r="F188" i="1"/>
  <c r="F174" i="1"/>
  <c r="F172" i="1"/>
  <c r="F171" i="1"/>
  <c r="I272" i="1" l="1"/>
  <c r="I277" i="1"/>
  <c r="I282" i="1" s="1"/>
  <c r="I283" i="1" s="1"/>
  <c r="I274" i="1"/>
  <c r="F290" i="1"/>
  <c r="F297" i="1"/>
  <c r="F296" i="1"/>
  <c r="F299" i="1"/>
  <c r="F298" i="1"/>
  <c r="F294" i="1"/>
  <c r="F295" i="1"/>
  <c r="I284" i="1" l="1"/>
  <c r="I281" i="1"/>
  <c r="I285" i="1"/>
  <c r="I288" i="1" s="1"/>
  <c r="I278" i="1"/>
  <c r="F95" i="1"/>
  <c r="I286" i="1" l="1"/>
  <c r="I287" i="1"/>
  <c r="I290" i="1"/>
  <c r="I289" i="1"/>
  <c r="I291" i="1"/>
  <c r="F29" i="1"/>
  <c r="F23" i="1"/>
  <c r="F25" i="1"/>
  <c r="F24" i="1"/>
  <c r="F26" i="1"/>
  <c r="F28" i="1"/>
  <c r="F27" i="1"/>
  <c r="F31" i="1"/>
  <c r="F32" i="1"/>
  <c r="F33" i="1"/>
  <c r="F34" i="1"/>
  <c r="F35" i="1"/>
  <c r="F37" i="1"/>
  <c r="F36" i="1"/>
  <c r="F38" i="1"/>
  <c r="F39" i="1"/>
  <c r="F40" i="1"/>
  <c r="F41" i="1"/>
  <c r="F43" i="1"/>
  <c r="F47" i="1"/>
  <c r="F49" i="1"/>
  <c r="F50" i="1"/>
  <c r="F51" i="1"/>
  <c r="F52" i="1"/>
  <c r="F56" i="1"/>
  <c r="F54" i="1"/>
  <c r="F55" i="1"/>
  <c r="F59" i="1"/>
  <c r="F60" i="1"/>
  <c r="F61" i="1"/>
  <c r="F62" i="1"/>
  <c r="F64" i="1"/>
  <c r="F63" i="1"/>
  <c r="F65" i="1"/>
  <c r="F67" i="1"/>
  <c r="F68" i="1"/>
  <c r="F71" i="1"/>
  <c r="F73" i="1"/>
  <c r="F75" i="1"/>
  <c r="F76" i="1"/>
  <c r="F77" i="1"/>
  <c r="F81" i="1"/>
  <c r="F82" i="1"/>
  <c r="F83" i="1"/>
  <c r="F85" i="1"/>
  <c r="F86" i="1"/>
  <c r="F87" i="1"/>
  <c r="F88" i="1"/>
  <c r="F89" i="1"/>
  <c r="F90" i="1"/>
  <c r="F91" i="1"/>
  <c r="F92" i="1"/>
  <c r="F96" i="1"/>
  <c r="F97" i="1"/>
  <c r="F98" i="1"/>
  <c r="F100" i="1"/>
  <c r="F101" i="1"/>
  <c r="F104" i="1"/>
  <c r="F107" i="1"/>
  <c r="F116" i="1"/>
  <c r="F119" i="1"/>
  <c r="F118" i="1"/>
  <c r="F123" i="1"/>
  <c r="F121" i="1"/>
  <c r="F120" i="1"/>
  <c r="F122" i="1"/>
  <c r="F126" i="1"/>
  <c r="F127" i="1"/>
  <c r="F130" i="1"/>
  <c r="F133" i="1"/>
  <c r="F128" i="1"/>
  <c r="F131" i="1"/>
  <c r="F134" i="1"/>
  <c r="F138" i="1"/>
  <c r="F137" i="1"/>
  <c r="F139" i="1"/>
  <c r="F136" i="1"/>
  <c r="F140" i="1"/>
  <c r="F142" i="1"/>
  <c r="F141" i="1"/>
  <c r="F145" i="1"/>
  <c r="F144" i="1"/>
  <c r="F146" i="1"/>
  <c r="F147" i="1"/>
  <c r="F148" i="1"/>
  <c r="F150" i="1"/>
  <c r="F149" i="1"/>
  <c r="F162" i="1"/>
  <c r="F163" i="1"/>
  <c r="F164" i="1"/>
  <c r="F165" i="1"/>
  <c r="F154" i="1"/>
  <c r="F155" i="1"/>
  <c r="F157" i="1"/>
  <c r="F158" i="1"/>
  <c r="F161" i="1"/>
  <c r="F168" i="1"/>
  <c r="F169" i="1"/>
  <c r="F170" i="1"/>
  <c r="F173" i="1"/>
  <c r="F175" i="1"/>
  <c r="F176" i="1"/>
  <c r="F177" i="1"/>
  <c r="F178" i="1"/>
  <c r="F181" i="1"/>
  <c r="F182" i="1"/>
  <c r="F179" i="1"/>
  <c r="F183" i="1"/>
  <c r="F184" i="1"/>
  <c r="F185" i="1"/>
  <c r="F186" i="1"/>
  <c r="F187" i="1"/>
  <c r="F200" i="1"/>
  <c r="F228" i="1"/>
  <c r="F227" i="1"/>
  <c r="F229" i="1"/>
  <c r="F222" i="1"/>
  <c r="F223" i="1"/>
  <c r="F224" i="1"/>
  <c r="F215" i="1"/>
  <c r="F216" i="1"/>
  <c r="F217" i="1"/>
  <c r="F218" i="1"/>
  <c r="F219" i="1"/>
  <c r="F202" i="1"/>
  <c r="F203" i="1"/>
  <c r="F204" i="1"/>
  <c r="F212" i="1"/>
  <c r="F201" i="1"/>
  <c r="F221" i="1"/>
  <c r="F231" i="1"/>
  <c r="F232" i="1"/>
  <c r="F233" i="1"/>
  <c r="F234" i="1"/>
  <c r="F301" i="1" l="1"/>
  <c r="F302" i="1" s="1"/>
  <c r="I297" i="1"/>
  <c r="I293" i="1"/>
  <c r="I292" i="1"/>
  <c r="F304" i="1" l="1"/>
  <c r="F303" i="1"/>
  <c r="F305" i="1" l="1"/>
</calcChain>
</file>

<file path=xl/sharedStrings.xml><?xml version="1.0" encoding="utf-8"?>
<sst xmlns="http://schemas.openxmlformats.org/spreadsheetml/2006/main" count="612" uniqueCount="332">
  <si>
    <t>Nom</t>
  </si>
  <si>
    <t>Format</t>
  </si>
  <si>
    <t>Prix</t>
  </si>
  <si>
    <t>Quantité</t>
  </si>
  <si>
    <t>Total</t>
  </si>
  <si>
    <t>Fleurs</t>
  </si>
  <si>
    <t>Alyssum blanc</t>
  </si>
  <si>
    <t>Caissette de 9</t>
  </si>
  <si>
    <t>Bacopa blanc</t>
  </si>
  <si>
    <t>Pot unitaire</t>
  </si>
  <si>
    <t>Bacopa bleu</t>
  </si>
  <si>
    <t>Caissette de 4</t>
  </si>
  <si>
    <t>Bidens jaune</t>
  </si>
  <si>
    <t>Caissette de 6</t>
  </si>
  <si>
    <t>Cosmos carmine</t>
  </si>
  <si>
    <t>Cosmos rose pâle</t>
  </si>
  <si>
    <t>Cosmos blanc</t>
  </si>
  <si>
    <t>Euphorbia blanc</t>
  </si>
  <si>
    <t>Gazania rouge</t>
  </si>
  <si>
    <t>Gazania rose</t>
  </si>
  <si>
    <t>Geranium deneb</t>
  </si>
  <si>
    <t>Geranium elanos scarlet</t>
  </si>
  <si>
    <t>Geranium eros</t>
  </si>
  <si>
    <t>Impatiens purple</t>
  </si>
  <si>
    <t>Impatiens rouge</t>
  </si>
  <si>
    <t>Impatiens blanc</t>
  </si>
  <si>
    <t>Lobularia blanc</t>
  </si>
  <si>
    <t>Lobularia purple</t>
  </si>
  <si>
    <t>Million Bell bleu</t>
  </si>
  <si>
    <t>Million Bell lemon slice</t>
  </si>
  <si>
    <t>Million Bell cherry red</t>
  </si>
  <si>
    <t>Million Bell evening star</t>
  </si>
  <si>
    <t>Million Bell holy moly</t>
  </si>
  <si>
    <t>Million Bell blanc</t>
  </si>
  <si>
    <t>Million Bell jaune</t>
  </si>
  <si>
    <t>Million Bell tangerine punch</t>
  </si>
  <si>
    <t>Pensée jaune</t>
  </si>
  <si>
    <t>Pensée bleu</t>
  </si>
  <si>
    <t>Pensée blanc</t>
  </si>
  <si>
    <t>Scaevola bleu</t>
  </si>
  <si>
    <t>Scaevola blanc</t>
  </si>
  <si>
    <t>Plants de légumes</t>
  </si>
  <si>
    <t xml:space="preserve">Caissette de 6 </t>
  </si>
  <si>
    <t>40-50 plants</t>
  </si>
  <si>
    <t>25-30 plants</t>
  </si>
  <si>
    <t>Aneth</t>
  </si>
  <si>
    <t>Basilic vert</t>
  </si>
  <si>
    <t>Basilic pourpre</t>
  </si>
  <si>
    <t>Ciboulette</t>
  </si>
  <si>
    <t>Ciboulette à l'ail</t>
  </si>
  <si>
    <t>Coriandre</t>
  </si>
  <si>
    <t>Estragon français</t>
  </si>
  <si>
    <t>Marjolaine</t>
  </si>
  <si>
    <t>Menthe verte</t>
  </si>
  <si>
    <t>Persil frisé</t>
  </si>
  <si>
    <t>Persil italien</t>
  </si>
  <si>
    <t>Romarin</t>
  </si>
  <si>
    <t>Sauge</t>
  </si>
  <si>
    <t>Thym d'hiver</t>
  </si>
  <si>
    <t>3 plants</t>
  </si>
  <si>
    <t>Sac de terre à jardin</t>
  </si>
  <si>
    <t xml:space="preserve">Sac de fumier </t>
  </si>
  <si>
    <t>Nom du client</t>
  </si>
  <si>
    <t>Adresse</t>
  </si>
  <si>
    <t>Téléphone</t>
  </si>
  <si>
    <t>Courriel</t>
  </si>
  <si>
    <t>Sous-total</t>
  </si>
  <si>
    <t>TPS</t>
  </si>
  <si>
    <t>TVQ</t>
  </si>
  <si>
    <t>Million Bell rouge</t>
  </si>
  <si>
    <t>Piment mixte</t>
  </si>
  <si>
    <t>Capucine couleurs mixtes</t>
  </si>
  <si>
    <t>Cosmos couleurs mixtes</t>
  </si>
  <si>
    <t>Gazania couleurs mixtes</t>
  </si>
  <si>
    <t>Impatiens couleurs mixtes</t>
  </si>
  <si>
    <t>Mimulus Mystic couleurs mixtes</t>
  </si>
  <si>
    <t>Pensée couleurs mixtes</t>
  </si>
  <si>
    <t>Pourpier couleurs mixtes</t>
  </si>
  <si>
    <t>Zinnia couleurs mixtes</t>
  </si>
  <si>
    <t>Laitue mixte</t>
  </si>
  <si>
    <t>Promo 3 fines herbes pour 10$</t>
  </si>
  <si>
    <t>3/10$</t>
  </si>
  <si>
    <t>Appelez-nous</t>
  </si>
  <si>
    <t>Instructions</t>
  </si>
  <si>
    <r>
      <t xml:space="preserve">TPS : 83223 6251 RT0001 </t>
    </r>
    <r>
      <rPr>
        <sz val="11"/>
        <color theme="1"/>
        <rFont val="Calibri"/>
        <family val="2"/>
      </rPr>
      <t>• TVQ : 1216024008</t>
    </r>
  </si>
  <si>
    <t>Frais de livraison</t>
  </si>
  <si>
    <t>Canna Cannova bronze scarlet</t>
  </si>
  <si>
    <t>Canna Cannova rose</t>
  </si>
  <si>
    <t>Canna Cleopatra</t>
  </si>
  <si>
    <t>Choco chili Floriage accent</t>
  </si>
  <si>
    <t>Geranium paloma blanc</t>
  </si>
  <si>
    <t>Marguerite (argeranthemum) jaune</t>
  </si>
  <si>
    <t>Petunia (St-Joseph) blanc</t>
  </si>
  <si>
    <t>Petunia (St-Joseph) rose</t>
  </si>
  <si>
    <t>Petunia (St-Joseph) couleurs mixtes</t>
  </si>
  <si>
    <t>Petunia (St-Joseph) rouge</t>
  </si>
  <si>
    <t>Petunia (St-Joseph) bleu</t>
  </si>
  <si>
    <r>
      <t xml:space="preserve">Petunia </t>
    </r>
    <r>
      <rPr>
        <i/>
        <sz val="11"/>
        <color theme="1"/>
        <rFont val="Calibri"/>
        <family val="2"/>
        <scheme val="minor"/>
      </rPr>
      <t>retombant</t>
    </r>
    <r>
      <rPr>
        <sz val="11"/>
        <color theme="1"/>
        <rFont val="Calibri"/>
        <family val="2"/>
        <scheme val="minor"/>
      </rPr>
      <t xml:space="preserve"> pink wave</t>
    </r>
  </si>
  <si>
    <r>
      <t xml:space="preserve">Petunia </t>
    </r>
    <r>
      <rPr>
        <i/>
        <sz val="11"/>
        <color theme="1"/>
        <rFont val="Calibri"/>
        <family val="2"/>
        <scheme val="minor"/>
      </rPr>
      <t>retombant</t>
    </r>
    <r>
      <rPr>
        <sz val="11"/>
        <color theme="1"/>
        <rFont val="Calibri"/>
        <family val="2"/>
        <scheme val="minor"/>
      </rPr>
      <t xml:space="preserve"> purple wave</t>
    </r>
  </si>
  <si>
    <r>
      <t xml:space="preserve">Petunia </t>
    </r>
    <r>
      <rPr>
        <i/>
        <sz val="11"/>
        <color theme="1"/>
        <rFont val="Calibri"/>
        <family val="2"/>
        <scheme val="minor"/>
      </rPr>
      <t>semi-retombant</t>
    </r>
    <r>
      <rPr>
        <sz val="11"/>
        <color theme="1"/>
        <rFont val="Calibri"/>
        <family val="2"/>
        <scheme val="minor"/>
      </rPr>
      <t xml:space="preserve"> neon bleu</t>
    </r>
  </si>
  <si>
    <r>
      <t xml:space="preserve">Petunia </t>
    </r>
    <r>
      <rPr>
        <i/>
        <sz val="11"/>
        <color theme="1"/>
        <rFont val="Calibri"/>
        <family val="2"/>
        <scheme val="minor"/>
      </rPr>
      <t>semi-retombant</t>
    </r>
    <r>
      <rPr>
        <sz val="11"/>
        <color theme="1"/>
        <rFont val="Calibri"/>
        <family val="2"/>
        <scheme val="minor"/>
      </rPr>
      <t xml:space="preserve"> neon rouge</t>
    </r>
  </si>
  <si>
    <r>
      <t xml:space="preserve">Petunia </t>
    </r>
    <r>
      <rPr>
        <i/>
        <sz val="11"/>
        <color theme="1"/>
        <rFont val="Calibri"/>
        <family val="2"/>
        <scheme val="minor"/>
      </rPr>
      <t>semi-retombant</t>
    </r>
    <r>
      <rPr>
        <sz val="11"/>
        <color theme="1"/>
        <rFont val="Calibri"/>
        <family val="2"/>
        <scheme val="minor"/>
      </rPr>
      <t xml:space="preserve"> neon rose</t>
    </r>
  </si>
  <si>
    <r>
      <t xml:space="preserve">Petunia </t>
    </r>
    <r>
      <rPr>
        <i/>
        <sz val="11"/>
        <color theme="1"/>
        <rFont val="Calibri"/>
        <family val="2"/>
        <scheme val="minor"/>
      </rPr>
      <t>semi-retombant</t>
    </r>
    <r>
      <rPr>
        <sz val="11"/>
        <color theme="1"/>
        <rFont val="Calibri"/>
        <family val="2"/>
        <scheme val="minor"/>
      </rPr>
      <t xml:space="preserve"> neon blanc</t>
    </r>
  </si>
  <si>
    <t>12 po</t>
  </si>
  <si>
    <t>10 po</t>
  </si>
  <si>
    <t>Rond 12 po</t>
  </si>
  <si>
    <t>Carré 15 po</t>
  </si>
  <si>
    <t>Rond 15 po</t>
  </si>
  <si>
    <t>Arrangements floraux pot noir</t>
  </si>
  <si>
    <t>Arrangements floraux pot gris</t>
  </si>
  <si>
    <t xml:space="preserve">Arrangements floraux pot rouge </t>
  </si>
  <si>
    <t>Jardinière</t>
  </si>
  <si>
    <t>Panier en broche</t>
  </si>
  <si>
    <r>
      <t xml:space="preserve">Aubergine </t>
    </r>
    <r>
      <rPr>
        <i/>
        <sz val="11"/>
        <color theme="1"/>
        <rFont val="Calibri"/>
        <family val="2"/>
        <scheme val="minor"/>
      </rPr>
      <t>Night Shadow</t>
    </r>
  </si>
  <si>
    <r>
      <t xml:space="preserve">Cantaloup </t>
    </r>
    <r>
      <rPr>
        <i/>
        <sz val="11"/>
        <color theme="1"/>
        <rFont val="Calibri"/>
        <family val="2"/>
        <scheme val="minor"/>
      </rPr>
      <t>Primo</t>
    </r>
  </si>
  <si>
    <r>
      <t xml:space="preserve">Cerises de terre </t>
    </r>
    <r>
      <rPr>
        <i/>
        <sz val="11"/>
        <color theme="1"/>
        <rFont val="Calibri"/>
        <family val="2"/>
        <scheme val="minor"/>
      </rPr>
      <t>Golden Husk</t>
    </r>
  </si>
  <si>
    <t>Citronnelle</t>
  </si>
  <si>
    <t xml:space="preserve">Fines Herbes </t>
  </si>
  <si>
    <t>Balconnière fines herbes mixtes</t>
  </si>
  <si>
    <t xml:space="preserve">500 g </t>
  </si>
  <si>
    <t>12 kg (30L)</t>
  </si>
  <si>
    <t>13,5 kg (30L)</t>
  </si>
  <si>
    <t>7,3 kg (30L)</t>
  </si>
  <si>
    <t>7 kg (30L)</t>
  </si>
  <si>
    <r>
      <t xml:space="preserve">Chou d'été </t>
    </r>
    <r>
      <rPr>
        <i/>
        <sz val="11"/>
        <color theme="1"/>
        <rFont val="Calibri"/>
        <family val="2"/>
        <scheme val="minor"/>
      </rPr>
      <t>Stonehead</t>
    </r>
  </si>
  <si>
    <r>
      <t xml:space="preserve">Chou d'hiver </t>
    </r>
    <r>
      <rPr>
        <i/>
        <sz val="11"/>
        <color theme="1"/>
        <rFont val="Calibri"/>
        <family val="2"/>
        <scheme val="minor"/>
      </rPr>
      <t>Storage</t>
    </r>
  </si>
  <si>
    <r>
      <t xml:space="preserve">Kale vert </t>
    </r>
    <r>
      <rPr>
        <i/>
        <sz val="11"/>
        <color theme="1"/>
        <rFont val="Calibri"/>
        <family val="2"/>
        <scheme val="minor"/>
      </rPr>
      <t>CN Kal 1029</t>
    </r>
  </si>
  <si>
    <r>
      <t xml:space="preserve">Laitue boston </t>
    </r>
    <r>
      <rPr>
        <i/>
        <sz val="11"/>
        <color theme="1"/>
        <rFont val="Calibri"/>
        <family val="2"/>
        <scheme val="minor"/>
      </rPr>
      <t>Rhapsody</t>
    </r>
  </si>
  <si>
    <r>
      <t xml:space="preserve">Laitue frisée rouge </t>
    </r>
    <r>
      <rPr>
        <i/>
        <sz val="11"/>
        <color theme="1"/>
        <rFont val="Calibri"/>
        <family val="2"/>
        <scheme val="minor"/>
      </rPr>
      <t>Ruby Sky</t>
    </r>
  </si>
  <si>
    <r>
      <t xml:space="preserve">Laitue frisée verte </t>
    </r>
    <r>
      <rPr>
        <i/>
        <sz val="11"/>
        <color theme="1"/>
        <rFont val="Calibri"/>
        <family val="2"/>
        <scheme val="minor"/>
      </rPr>
      <t>Bergam's Green</t>
    </r>
  </si>
  <si>
    <t>Laitue frisée mixte</t>
  </si>
  <si>
    <r>
      <t xml:space="preserve">Laitue romaine </t>
    </r>
    <r>
      <rPr>
        <i/>
        <sz val="11"/>
        <color theme="1"/>
        <rFont val="Calibri"/>
        <family val="2"/>
        <scheme val="minor"/>
      </rPr>
      <t>Green Tower</t>
    </r>
  </si>
  <si>
    <r>
      <t xml:space="preserve">Melon d'eau </t>
    </r>
    <r>
      <rPr>
        <i/>
        <sz val="11"/>
        <color theme="1"/>
        <rFont val="Calibri"/>
        <family val="2"/>
        <scheme val="minor"/>
      </rPr>
      <t>Sugar Baby</t>
    </r>
  </si>
  <si>
    <r>
      <t xml:space="preserve">Oignon espagnol blanc </t>
    </r>
    <r>
      <rPr>
        <i/>
        <sz val="11"/>
        <color theme="1"/>
        <rFont val="Calibri"/>
        <family val="2"/>
        <scheme val="minor"/>
      </rPr>
      <t>Dawson</t>
    </r>
  </si>
  <si>
    <r>
      <t xml:space="preserve">Oignon espagnol rouge </t>
    </r>
    <r>
      <rPr>
        <i/>
        <sz val="11"/>
        <color theme="1"/>
        <rFont val="Calibri"/>
        <family val="2"/>
        <scheme val="minor"/>
      </rPr>
      <t>Red Bull</t>
    </r>
  </si>
  <si>
    <r>
      <t xml:space="preserve">Laitue pommée </t>
    </r>
    <r>
      <rPr>
        <i/>
        <sz val="11"/>
        <color theme="1"/>
        <rFont val="Calibri"/>
        <family val="2"/>
        <scheme val="minor"/>
      </rPr>
      <t>Ithaca</t>
    </r>
  </si>
  <si>
    <t>10 po (anse)</t>
  </si>
  <si>
    <r>
      <t xml:space="preserve">Piment rouge </t>
    </r>
    <r>
      <rPr>
        <i/>
        <sz val="11"/>
        <color theme="1"/>
        <rFont val="Calibri"/>
        <family val="2"/>
        <scheme val="minor"/>
      </rPr>
      <t>Red Knight</t>
    </r>
  </si>
  <si>
    <r>
      <t>Tomate bonbon C</t>
    </r>
    <r>
      <rPr>
        <i/>
        <sz val="11"/>
        <color theme="1"/>
        <rFont val="Calibri"/>
        <family val="2"/>
        <scheme val="minor"/>
      </rPr>
      <t>andyland</t>
    </r>
  </si>
  <si>
    <r>
      <t xml:space="preserve">Zucchini vert </t>
    </r>
    <r>
      <rPr>
        <i/>
        <sz val="11"/>
        <color theme="1"/>
        <rFont val="Calibri"/>
        <family val="2"/>
        <scheme val="minor"/>
      </rPr>
      <t>Spineless Perfection</t>
    </r>
  </si>
  <si>
    <r>
      <t xml:space="preserve">Tomate cerise orange </t>
    </r>
    <r>
      <rPr>
        <i/>
        <sz val="11"/>
        <color theme="1"/>
        <rFont val="Calibri"/>
        <family val="2"/>
        <scheme val="minor"/>
      </rPr>
      <t>Sun Gold</t>
    </r>
  </si>
  <si>
    <r>
      <t xml:space="preserve">Tomate cerise rouge </t>
    </r>
    <r>
      <rPr>
        <i/>
        <sz val="11"/>
        <color theme="1"/>
        <rFont val="Calibri"/>
        <family val="2"/>
        <scheme val="minor"/>
      </rPr>
      <t>Sweet Million</t>
    </r>
  </si>
  <si>
    <t>Terra cotta 10 po</t>
  </si>
  <si>
    <r>
      <t xml:space="preserve">Tomate jaune </t>
    </r>
    <r>
      <rPr>
        <i/>
        <sz val="11"/>
        <color theme="1"/>
        <rFont val="Calibri"/>
        <family val="2"/>
        <scheme val="minor"/>
      </rPr>
      <t>Goldmine</t>
    </r>
  </si>
  <si>
    <r>
      <t xml:space="preserve">Tomate poire jaune </t>
    </r>
    <r>
      <rPr>
        <i/>
        <sz val="11"/>
        <color theme="1"/>
        <rFont val="Calibri"/>
        <family val="2"/>
        <scheme val="minor"/>
      </rPr>
      <t>Poire jaune</t>
    </r>
  </si>
  <si>
    <r>
      <t xml:space="preserve">Tomate rose </t>
    </r>
    <r>
      <rPr>
        <i/>
        <sz val="11"/>
        <color theme="1"/>
        <rFont val="Calibri"/>
        <family val="2"/>
        <scheme val="minor"/>
      </rPr>
      <t xml:space="preserve">Pink Girl </t>
    </r>
  </si>
  <si>
    <r>
      <t xml:space="preserve">Tomate rouge (hâtive) </t>
    </r>
    <r>
      <rPr>
        <i/>
        <sz val="11"/>
        <color theme="1"/>
        <rFont val="Calibri"/>
        <family val="2"/>
        <scheme val="minor"/>
      </rPr>
      <t>Primo</t>
    </r>
  </si>
  <si>
    <r>
      <t xml:space="preserve">Tomate rouge (tardive) </t>
    </r>
    <r>
      <rPr>
        <i/>
        <sz val="11"/>
        <color theme="1"/>
        <rFont val="Calibri"/>
        <family val="2"/>
        <scheme val="minor"/>
      </rPr>
      <t>Mountain Fresh</t>
    </r>
  </si>
  <si>
    <r>
      <t xml:space="preserve">Tomate rouge </t>
    </r>
    <r>
      <rPr>
        <i/>
        <sz val="11"/>
        <color theme="1"/>
        <rFont val="Calibri"/>
        <family val="2"/>
        <scheme val="minor"/>
      </rPr>
      <t>Ultra Sweet</t>
    </r>
  </si>
  <si>
    <r>
      <t xml:space="preserve">Jardinière tomate </t>
    </r>
    <r>
      <rPr>
        <i/>
        <sz val="11"/>
        <color theme="1"/>
        <rFont val="Calibri"/>
        <family val="2"/>
        <scheme val="minor"/>
      </rPr>
      <t>Trumbler</t>
    </r>
  </si>
  <si>
    <t>Semences</t>
  </si>
  <si>
    <t>Dahlia Figaro couleurs mixtes</t>
  </si>
  <si>
    <t>Dahlia Dalaya yogi</t>
  </si>
  <si>
    <t>Dahlia Dalaya pink lemon shari</t>
  </si>
  <si>
    <t>Dahlia Figaro rouge</t>
  </si>
  <si>
    <t>Salvia Mojave rouge</t>
  </si>
  <si>
    <t>Salvia Saucy corail</t>
  </si>
  <si>
    <t>Salvia Sallyfun bleu</t>
  </si>
  <si>
    <t>Piment mixte de serre (2 plants)</t>
  </si>
  <si>
    <t>Mode de cueillette ou de livraison</t>
  </si>
  <si>
    <t>Date de cueillette</t>
  </si>
  <si>
    <t>Date de livraison</t>
  </si>
  <si>
    <t>Mode de paiement</t>
  </si>
  <si>
    <t>Cueillette à la ferme</t>
  </si>
  <si>
    <t>Cueillette au Marché Public de Drummondville</t>
  </si>
  <si>
    <t>Autre</t>
  </si>
  <si>
    <t>Livraison autre</t>
  </si>
  <si>
    <t>Argent $$$</t>
  </si>
  <si>
    <t>Carte de crédit</t>
  </si>
  <si>
    <t>Carte de débit</t>
  </si>
  <si>
    <t>Virement Interact (préférablement)</t>
  </si>
  <si>
    <t>Livraison secteur Saint-François-du-Lac</t>
  </si>
  <si>
    <t>Indiquez la semaine de votre choix dans la case cueillette</t>
  </si>
  <si>
    <t>Identification</t>
  </si>
  <si>
    <t>Commentaire(s) et note(s)</t>
  </si>
  <si>
    <t>Rond 10 po</t>
  </si>
  <si>
    <r>
      <t xml:space="preserve">Fertilisant fleurs </t>
    </r>
    <r>
      <rPr>
        <i/>
        <sz val="11"/>
        <color theme="1"/>
        <rFont val="Calibri"/>
        <family val="2"/>
        <scheme val="minor"/>
      </rPr>
      <t>MAX Fleurs</t>
    </r>
  </si>
  <si>
    <r>
      <t xml:space="preserve">Sac terreau </t>
    </r>
    <r>
      <rPr>
        <i/>
        <sz val="11"/>
        <color theme="1"/>
        <rFont val="Calibri"/>
        <family val="2"/>
        <scheme val="minor"/>
      </rPr>
      <t>Potager urbain</t>
    </r>
  </si>
  <si>
    <r>
      <t xml:space="preserve">Sac terreau </t>
    </r>
    <r>
      <rPr>
        <i/>
        <sz val="11"/>
        <color theme="1"/>
        <rFont val="Calibri"/>
        <family val="2"/>
        <scheme val="minor"/>
      </rPr>
      <t xml:space="preserve">Veranda </t>
    </r>
  </si>
  <si>
    <r>
      <t xml:space="preserve">Autres 
</t>
    </r>
    <r>
      <rPr>
        <sz val="11"/>
        <color theme="1"/>
        <rFont val="Calibri"/>
        <family val="2"/>
        <scheme val="minor"/>
      </rPr>
      <t>*Les prix sont sujet à changement sans préavis*</t>
    </r>
  </si>
  <si>
    <t>Livraison secteur Sorel-Tracy</t>
  </si>
  <si>
    <t>Livraison secteur Nicolet</t>
  </si>
  <si>
    <t>Livraison secteur Drummondville</t>
  </si>
  <si>
    <t>Lobelia bleu</t>
  </si>
  <si>
    <t>Vinca (feuillage) vert</t>
  </si>
  <si>
    <r>
      <rPr>
        <b/>
        <sz val="11"/>
        <color theme="1"/>
        <rFont val="Calibri"/>
        <family val="2"/>
        <scheme val="minor"/>
      </rPr>
      <t>Potées fleuries</t>
    </r>
    <r>
      <rPr>
        <sz val="11"/>
        <color theme="1"/>
        <rFont val="Calibri"/>
        <family val="2"/>
        <scheme val="minor"/>
      </rPr>
      <t xml:space="preserve">
*Veuillez indiquez votre choix de potées fleuries dans la section commentaire(s)*</t>
    </r>
  </si>
  <si>
    <t>Boule 12 po</t>
  </si>
  <si>
    <t>Boule 16 po</t>
  </si>
  <si>
    <t>Geranium boldly dark red</t>
  </si>
  <si>
    <t>Pensée ultima morpho (jaune/bleu)</t>
  </si>
  <si>
    <t>Geranium boldy lavender rose</t>
  </si>
  <si>
    <t>Ipomoea (feuillage) vert pâle</t>
  </si>
  <si>
    <t>Canna Fire Dragon</t>
  </si>
  <si>
    <t>Dahlia Dalaya fireball</t>
  </si>
  <si>
    <t>Dracaena (graminée)</t>
  </si>
  <si>
    <t>Marigold (tagetes) Bonanza jaune</t>
  </si>
  <si>
    <t>Marigold (tagetes) Bonanza orange</t>
  </si>
  <si>
    <t>Marigold (tagetes) Durango bee</t>
  </si>
  <si>
    <t>Marigold (tagetes) Durango bolero</t>
  </si>
  <si>
    <t>Marigold (tagetes) Durango mixtes</t>
  </si>
  <si>
    <t>Marigold (tagetes) Durango rouge</t>
  </si>
  <si>
    <t>Marigold (tagetes) Marvel jaune</t>
  </si>
  <si>
    <t>Marigold (tagetes) Marvel orange</t>
  </si>
  <si>
    <t>Dahlia Dalaya purple white</t>
  </si>
  <si>
    <t>Dahlia Figaro jaune</t>
  </si>
  <si>
    <t>Gerbera couleurs mixtes</t>
  </si>
  <si>
    <t>Impatiens rose</t>
  </si>
  <si>
    <t>Lamiastrum (feuillage) vert</t>
  </si>
  <si>
    <t>Marguerite (argeranthemum) white chocolate</t>
  </si>
  <si>
    <r>
      <t>Petunia</t>
    </r>
    <r>
      <rPr>
        <i/>
        <sz val="11"/>
        <color theme="1"/>
        <rFont val="Calibri"/>
        <family val="2"/>
        <scheme val="minor"/>
      </rPr>
      <t xml:space="preserve"> miniature</t>
    </r>
    <r>
      <rPr>
        <sz val="11"/>
        <color theme="1"/>
        <rFont val="Calibri"/>
        <family val="2"/>
        <scheme val="minor"/>
      </rPr>
      <t xml:space="preserve"> itsy white</t>
    </r>
  </si>
  <si>
    <t>Zinnia cherry rose</t>
  </si>
  <si>
    <r>
      <t xml:space="preserve">Zinnia </t>
    </r>
    <r>
      <rPr>
        <i/>
        <sz val="11"/>
        <color theme="1"/>
        <rFont val="Calibri"/>
        <family val="2"/>
        <scheme val="minor"/>
      </rPr>
      <t>bicolore</t>
    </r>
    <r>
      <rPr>
        <sz val="11"/>
        <color theme="1"/>
        <rFont val="Calibri"/>
        <family val="2"/>
        <scheme val="minor"/>
      </rPr>
      <t xml:space="preserve"> red yellow</t>
    </r>
  </si>
  <si>
    <t>Basilic thaï</t>
  </si>
  <si>
    <t>Herbe à chat</t>
  </si>
  <si>
    <t>Lavande mauve</t>
  </si>
  <si>
    <t>Lavande rose</t>
  </si>
  <si>
    <t>Menthe chocolat</t>
  </si>
  <si>
    <t>Menthe mojito</t>
  </si>
  <si>
    <r>
      <t xml:space="preserve">Jardinière fraise </t>
    </r>
    <r>
      <rPr>
        <i/>
        <sz val="11"/>
        <color theme="1"/>
        <rFont val="Calibri"/>
        <family val="2"/>
        <scheme val="minor"/>
      </rPr>
      <t>Estavana</t>
    </r>
  </si>
  <si>
    <t>Arrangements floraux pot vert</t>
  </si>
  <si>
    <t>Arrangements floraux pot quattro bleu</t>
  </si>
  <si>
    <t>Arrangements floraux pot quattro rouge</t>
  </si>
  <si>
    <r>
      <t xml:space="preserve">Piment orange </t>
    </r>
    <r>
      <rPr>
        <i/>
        <sz val="11"/>
        <color theme="1"/>
        <rFont val="Calibri"/>
        <family val="2"/>
        <scheme val="minor"/>
      </rPr>
      <t>Milena</t>
    </r>
  </si>
  <si>
    <r>
      <t xml:space="preserve">Piment vert </t>
    </r>
    <r>
      <rPr>
        <i/>
        <sz val="11"/>
        <color theme="1"/>
        <rFont val="Calibri"/>
        <family val="2"/>
        <scheme val="minor"/>
      </rPr>
      <t>Turnpike</t>
    </r>
  </si>
  <si>
    <r>
      <t xml:space="preserve">Tomate cerise jaune </t>
    </r>
    <r>
      <rPr>
        <i/>
        <strike/>
        <sz val="11"/>
        <color theme="1"/>
        <rFont val="Calibri"/>
        <family val="2"/>
        <scheme val="minor"/>
      </rPr>
      <t>DRK 948</t>
    </r>
  </si>
  <si>
    <r>
      <t xml:space="preserve">Tomate cerise orange </t>
    </r>
    <r>
      <rPr>
        <i/>
        <strike/>
        <sz val="11"/>
        <color theme="1"/>
        <rFont val="Calibri"/>
        <family val="2"/>
        <scheme val="minor"/>
      </rPr>
      <t>Santorange</t>
    </r>
  </si>
  <si>
    <r>
      <t xml:space="preserve">Tomate cerise rouge </t>
    </r>
    <r>
      <rPr>
        <i/>
        <strike/>
        <sz val="11"/>
        <color theme="1"/>
        <rFont val="Calibri"/>
        <family val="2"/>
        <scheme val="minor"/>
      </rPr>
      <t>Favorita</t>
    </r>
  </si>
  <si>
    <r>
      <t xml:space="preserve">Tomate cerise rose </t>
    </r>
    <r>
      <rPr>
        <i/>
        <strike/>
        <sz val="11"/>
        <color theme="1"/>
        <rFont val="Calibri"/>
        <family val="2"/>
        <scheme val="minor"/>
      </rPr>
      <t>Sweet Treats</t>
    </r>
  </si>
  <si>
    <r>
      <t xml:space="preserve">Piment jaune </t>
    </r>
    <r>
      <rPr>
        <i/>
        <sz val="11"/>
        <color theme="1"/>
        <rFont val="Calibri"/>
        <family val="2"/>
        <scheme val="minor"/>
      </rPr>
      <t>SVPB 8415</t>
    </r>
  </si>
  <si>
    <r>
      <t xml:space="preserve">Tomate poire jaune </t>
    </r>
    <r>
      <rPr>
        <i/>
        <sz val="11"/>
        <color theme="1"/>
        <rFont val="Calibri"/>
        <family val="2"/>
        <scheme val="minor"/>
      </rPr>
      <t>Peardrops</t>
    </r>
  </si>
  <si>
    <r>
      <t xml:space="preserve">Tomate cerise noire </t>
    </r>
    <r>
      <rPr>
        <i/>
        <strike/>
        <sz val="11"/>
        <color theme="1"/>
        <rFont val="Calibri"/>
        <family val="2"/>
        <scheme val="minor"/>
      </rPr>
      <t>Chocolate Sprinkles</t>
    </r>
  </si>
  <si>
    <r>
      <t xml:space="preserve">Tomate cerise noire </t>
    </r>
    <r>
      <rPr>
        <i/>
        <sz val="11"/>
        <color theme="1"/>
        <rFont val="Calibri"/>
        <family val="2"/>
        <scheme val="minor"/>
      </rPr>
      <t>Chocolate Cherry</t>
    </r>
  </si>
  <si>
    <r>
      <t xml:space="preserve">Tomate italienne </t>
    </r>
    <r>
      <rPr>
        <i/>
        <sz val="11"/>
        <color theme="1"/>
        <rFont val="Calibri"/>
        <family val="2"/>
        <scheme val="minor"/>
      </rPr>
      <t>Supremo</t>
    </r>
  </si>
  <si>
    <r>
      <t xml:space="preserve">Zucchini jaune </t>
    </r>
    <r>
      <rPr>
        <i/>
        <sz val="11"/>
        <color theme="1"/>
        <rFont val="Calibri"/>
        <family val="2"/>
        <scheme val="minor"/>
      </rPr>
      <t>Golden Glory</t>
    </r>
  </si>
  <si>
    <t>150 sem./pqt</t>
  </si>
  <si>
    <t>Brocoli</t>
  </si>
  <si>
    <t>100 sem./pqt</t>
  </si>
  <si>
    <t>40 sem./pqt</t>
  </si>
  <si>
    <t>Carotte mélange (blanc, jaune, orange, pourpre, rouge)</t>
  </si>
  <si>
    <t>Carotte nantaise *Bio*</t>
  </si>
  <si>
    <t>Ruban 6m 425s/p</t>
  </si>
  <si>
    <t>1000 sem./pqt</t>
  </si>
  <si>
    <t>20 sem./pqt</t>
  </si>
  <si>
    <t>30 sem./pqt</t>
  </si>
  <si>
    <t>Concombre libanais</t>
  </si>
  <si>
    <t>Cornichon vert</t>
  </si>
  <si>
    <r>
      <t xml:space="preserve">Chou-fleur </t>
    </r>
    <r>
      <rPr>
        <i/>
        <sz val="11"/>
        <color theme="1"/>
        <rFont val="Calibri"/>
        <family val="2"/>
        <scheme val="minor"/>
      </rPr>
      <t>Minuteman</t>
    </r>
  </si>
  <si>
    <r>
      <t xml:space="preserve">Concombre anglais </t>
    </r>
    <r>
      <rPr>
        <i/>
        <sz val="11"/>
        <color theme="1"/>
        <rFont val="Calibri"/>
        <family val="2"/>
        <scheme val="minor"/>
      </rPr>
      <t>Burpless</t>
    </r>
    <r>
      <rPr>
        <sz val="11"/>
        <color theme="1"/>
        <rFont val="Calibri"/>
        <family val="2"/>
        <scheme val="minor"/>
      </rPr>
      <t xml:space="preserve"> *Bio*</t>
    </r>
  </si>
  <si>
    <r>
      <t xml:space="preserve">Concombre </t>
    </r>
    <r>
      <rPr>
        <i/>
        <sz val="11"/>
        <color theme="1"/>
        <rFont val="Calibri"/>
        <family val="2"/>
        <scheme val="minor"/>
      </rPr>
      <t>Marketer</t>
    </r>
  </si>
  <si>
    <t>Courge d'été spaghetti *Bio*</t>
  </si>
  <si>
    <t>10 sem./pqt</t>
  </si>
  <si>
    <t>Courge d'hiver butternut *Bio*</t>
  </si>
  <si>
    <t>Courge zucchini jaune</t>
  </si>
  <si>
    <t>Courge zucchini verte *Bio*</t>
  </si>
  <si>
    <t>Épinard</t>
  </si>
  <si>
    <t>200 sem./pqt</t>
  </si>
  <si>
    <r>
      <t xml:space="preserve">Haricot jaune </t>
    </r>
    <r>
      <rPr>
        <i/>
        <sz val="11"/>
        <color theme="1"/>
        <rFont val="Calibri"/>
        <family val="2"/>
        <scheme val="minor"/>
      </rPr>
      <t>Goldrush</t>
    </r>
  </si>
  <si>
    <r>
      <t xml:space="preserve">Haricot vert </t>
    </r>
    <r>
      <rPr>
        <i/>
        <sz val="11"/>
        <color theme="1"/>
        <rFont val="Calibri"/>
        <family val="2"/>
        <scheme val="minor"/>
      </rPr>
      <t>Sybaris</t>
    </r>
  </si>
  <si>
    <r>
      <t xml:space="preserve">Laitue frisée rouge </t>
    </r>
    <r>
      <rPr>
        <i/>
        <sz val="11"/>
        <color theme="1"/>
        <rFont val="Calibri"/>
        <family val="2"/>
        <scheme val="minor"/>
      </rPr>
      <t>New Red Fire</t>
    </r>
  </si>
  <si>
    <r>
      <t xml:space="preserve">Laitue frisée verte </t>
    </r>
    <r>
      <rPr>
        <i/>
        <sz val="11"/>
        <color theme="1"/>
        <rFont val="Calibri"/>
        <family val="2"/>
        <scheme val="minor"/>
      </rPr>
      <t>Two Star</t>
    </r>
  </si>
  <si>
    <t>Laitue mesclun *Bio*</t>
  </si>
  <si>
    <t>300 sem./pqt</t>
  </si>
  <si>
    <t>Maïs sucré bicolore</t>
  </si>
  <si>
    <t>75 sem./pqt</t>
  </si>
  <si>
    <t>Maïs sucré jaune</t>
  </si>
  <si>
    <t>Pois mangetout</t>
  </si>
  <si>
    <t>Radis déjeuner français</t>
  </si>
  <si>
    <t>Radis mélange</t>
  </si>
  <si>
    <t>Ruban 6m 200s/p</t>
  </si>
  <si>
    <r>
      <t xml:space="preserve">Radis rond </t>
    </r>
    <r>
      <rPr>
        <i/>
        <sz val="11"/>
        <color theme="1"/>
        <rFont val="Calibri"/>
        <family val="2"/>
        <scheme val="minor"/>
      </rPr>
      <t>Écarlate</t>
    </r>
  </si>
  <si>
    <t>Origan grec</t>
  </si>
  <si>
    <t>Sarriette d'été</t>
  </si>
  <si>
    <t>Thym citron doré</t>
  </si>
  <si>
    <t>Pot 6 po</t>
  </si>
  <si>
    <t>Livraison secteur Odanak/Pierreville</t>
  </si>
  <si>
    <t>Semaine du 1er au 7 mai</t>
  </si>
  <si>
    <t>Semaine du 8 au 14 mai</t>
  </si>
  <si>
    <t>Semaine du 15 au 21 mai</t>
  </si>
  <si>
    <t>Semaine du 22 au 28 mai</t>
  </si>
  <si>
    <t>Bon de commande des produits floraux 2022</t>
  </si>
  <si>
    <t>Pot 10 po</t>
  </si>
  <si>
    <t>453 g</t>
  </si>
  <si>
    <r>
      <t xml:space="preserve">Fertilisant légumes + ingrédients organiques </t>
    </r>
    <r>
      <rPr>
        <i/>
        <sz val="11"/>
        <color theme="1"/>
        <rFont val="Calibri"/>
        <family val="2"/>
        <scheme val="minor"/>
      </rPr>
      <t>Shake 'n Feed</t>
    </r>
  </si>
  <si>
    <t>Ipomoea Blackie (feuillage)</t>
  </si>
  <si>
    <t>Lantana Berry blend (rose)</t>
  </si>
  <si>
    <t>Lantana Citrus blend (rouge)</t>
  </si>
  <si>
    <t>Lysimachia Fancyfillers (feuillage)</t>
  </si>
  <si>
    <t>Lysimachia Goldilocks (feuillage)</t>
  </si>
  <si>
    <t>Supertunia Bubblegum rose pâle</t>
  </si>
  <si>
    <r>
      <t xml:space="preserve">Tomate poire rouge </t>
    </r>
    <r>
      <rPr>
        <i/>
        <sz val="11"/>
        <color theme="1"/>
        <rFont val="Calibri"/>
        <family val="2"/>
        <scheme val="minor"/>
      </rPr>
      <t>Plumbrella rouge</t>
    </r>
  </si>
  <si>
    <t>Impatiens Nouvelle-Guinée blanc</t>
  </si>
  <si>
    <t>Impatiens Nouvelle-Guinée lilas</t>
  </si>
  <si>
    <t>Impatiens Nouvelle-Guinée orange</t>
  </si>
  <si>
    <t>Impatiens Nouvelle-Guinée rouge</t>
  </si>
  <si>
    <t>Impatiens Nouvelle-Guinée tropical rose</t>
  </si>
  <si>
    <t>Arrangements floraux pot granite/cappuccino</t>
  </si>
  <si>
    <t>Pennisetum Prince</t>
  </si>
  <si>
    <t>Pennisetum Rubrum</t>
  </si>
  <si>
    <t>Coleus (feuillage) dipt in wine</t>
  </si>
  <si>
    <t>Begonia feuillage foncé blanc</t>
  </si>
  <si>
    <t>Begonia feuillage foncé rose</t>
  </si>
  <si>
    <t>Begonia feuillage foncé rouge</t>
  </si>
  <si>
    <t>Begonia feuillage pâle blanc</t>
  </si>
  <si>
    <t>Begonia feuillage pâle rose</t>
  </si>
  <si>
    <t>Begonia feuillage pâle rouge</t>
  </si>
  <si>
    <t xml:space="preserve">Begonia Big foncé rouge </t>
  </si>
  <si>
    <t>Begonia Pink Valentino rose</t>
  </si>
  <si>
    <t>Begonia Solenia jaune</t>
  </si>
  <si>
    <t>Begonia Solenia rouge</t>
  </si>
  <si>
    <t>Begonia tubéreux couleurs mixtes</t>
  </si>
  <si>
    <t>Begonia tubéreux feuillage foncé orange</t>
  </si>
  <si>
    <t>Begonia tubéreux feuillage pâle jaune</t>
  </si>
  <si>
    <t>Begonia tubéreux feuillage pâle rose</t>
  </si>
  <si>
    <t>Begonia tubéreux feuillage pâle rouge</t>
  </si>
  <si>
    <t>Celosie Kelos fire orange</t>
  </si>
  <si>
    <t>Celosie Kelos fire red</t>
  </si>
  <si>
    <t>Celosie Kelos fire yellow</t>
  </si>
  <si>
    <r>
      <t xml:space="preserve">Concombre cornichon </t>
    </r>
    <r>
      <rPr>
        <i/>
        <sz val="11"/>
        <color theme="1"/>
        <rFont val="Calibri"/>
        <family val="2"/>
        <scheme val="minor"/>
      </rPr>
      <t>Zapata</t>
    </r>
  </si>
  <si>
    <r>
      <t xml:space="preserve">Concombre libanais </t>
    </r>
    <r>
      <rPr>
        <i/>
        <sz val="11"/>
        <color theme="1"/>
        <rFont val="Calibri"/>
        <family val="2"/>
        <scheme val="minor"/>
      </rPr>
      <t>Mercury</t>
    </r>
  </si>
  <si>
    <r>
      <t xml:space="preserve">Concombre ordinaire </t>
    </r>
    <r>
      <rPr>
        <i/>
        <sz val="11"/>
        <color theme="1"/>
        <rFont val="Calibri"/>
        <family val="2"/>
        <scheme val="minor"/>
      </rPr>
      <t>Diomede</t>
    </r>
  </si>
  <si>
    <r>
      <t xml:space="preserve">Concombre anglais </t>
    </r>
    <r>
      <rPr>
        <i/>
        <sz val="11"/>
        <color theme="1"/>
        <rFont val="Calibri"/>
        <family val="2"/>
        <scheme val="minor"/>
      </rPr>
      <t>Burpless</t>
    </r>
  </si>
  <si>
    <r>
      <t xml:space="preserve">Piment fort </t>
    </r>
    <r>
      <rPr>
        <i/>
        <sz val="11"/>
        <color theme="1"/>
        <rFont val="Calibri"/>
        <family val="2"/>
        <scheme val="minor"/>
      </rPr>
      <t>hongrois</t>
    </r>
  </si>
  <si>
    <r>
      <t xml:space="preserve">Piment fort </t>
    </r>
    <r>
      <rPr>
        <i/>
        <sz val="11"/>
        <color theme="1"/>
        <rFont val="Calibri"/>
        <family val="2"/>
        <scheme val="minor"/>
      </rPr>
      <t>jalapeno</t>
    </r>
  </si>
  <si>
    <r>
      <t xml:space="preserve">Poireau </t>
    </r>
    <r>
      <rPr>
        <i/>
        <sz val="11"/>
        <color theme="1"/>
        <rFont val="Calibri"/>
        <family val="2"/>
        <scheme val="minor"/>
      </rPr>
      <t>Lancelot</t>
    </r>
  </si>
  <si>
    <r>
      <t xml:space="preserve">Tomate golf </t>
    </r>
    <r>
      <rPr>
        <i/>
        <sz val="11"/>
        <color theme="1"/>
        <rFont val="Calibri"/>
        <family val="2"/>
        <scheme val="minor"/>
      </rPr>
      <t>Rossini</t>
    </r>
  </si>
  <si>
    <t>Roquette cultivée</t>
  </si>
  <si>
    <r>
      <t xml:space="preserve">Betterave ronde </t>
    </r>
    <r>
      <rPr>
        <i/>
        <sz val="11"/>
        <color theme="1"/>
        <rFont val="Calibri"/>
        <family val="2"/>
        <scheme val="minor"/>
      </rPr>
      <t>Merlin</t>
    </r>
    <r>
      <rPr>
        <sz val="11"/>
        <color theme="1"/>
        <rFont val="Calibri"/>
        <family val="2"/>
        <scheme val="minor"/>
      </rPr>
      <t xml:space="preserve"> *Bio*</t>
    </r>
  </si>
  <si>
    <r>
      <t xml:space="preserve">Betterave longue </t>
    </r>
    <r>
      <rPr>
        <i/>
        <sz val="11"/>
        <color theme="1"/>
        <rFont val="Calibri"/>
        <family val="2"/>
        <scheme val="minor"/>
      </rPr>
      <t>Taunus</t>
    </r>
  </si>
  <si>
    <r>
      <t xml:space="preserve">Petunia </t>
    </r>
    <r>
      <rPr>
        <i/>
        <strike/>
        <sz val="11"/>
        <color theme="1"/>
        <rFont val="Calibri"/>
        <family val="2"/>
        <scheme val="minor"/>
      </rPr>
      <t>semi-retombant</t>
    </r>
    <r>
      <rPr>
        <strike/>
        <sz val="11"/>
        <color theme="1"/>
        <rFont val="Calibri"/>
        <family val="2"/>
        <scheme val="minor"/>
      </rPr>
      <t xml:space="preserve"> neon rouge</t>
    </r>
  </si>
  <si>
    <r>
      <t xml:space="preserve">Petunia </t>
    </r>
    <r>
      <rPr>
        <i/>
        <strike/>
        <sz val="11"/>
        <color theme="1"/>
        <rFont val="Calibri"/>
        <family val="2"/>
        <scheme val="minor"/>
      </rPr>
      <t>semi-retombant</t>
    </r>
    <r>
      <rPr>
        <strike/>
        <sz val="11"/>
        <color theme="1"/>
        <rFont val="Calibri"/>
        <family val="2"/>
        <scheme val="minor"/>
      </rPr>
      <t xml:space="preserve"> neon bleu</t>
    </r>
  </si>
  <si>
    <r>
      <t xml:space="preserve">Petunia </t>
    </r>
    <r>
      <rPr>
        <i/>
        <strike/>
        <sz val="11"/>
        <color theme="1"/>
        <rFont val="Calibri"/>
        <family val="2"/>
        <scheme val="minor"/>
      </rPr>
      <t>retombant</t>
    </r>
    <r>
      <rPr>
        <strike/>
        <sz val="11"/>
        <color theme="1"/>
        <rFont val="Calibri"/>
        <family val="2"/>
        <scheme val="minor"/>
      </rPr>
      <t xml:space="preserve"> purple wave</t>
    </r>
  </si>
  <si>
    <r>
      <rPr>
        <sz val="11"/>
        <rFont val="Calibri"/>
        <family val="2"/>
        <scheme val="minor"/>
      </rPr>
      <t xml:space="preserve">1. Téléchargez le bon de commande et le catalogue des produits floraux 2022.
2. Remplissez le bon de commande à l'aide du catalogue des produits floraux 2022.
3. Notez que la </t>
    </r>
    <r>
      <rPr>
        <b/>
        <sz val="11"/>
        <rFont val="Calibri"/>
        <family val="2"/>
        <scheme val="minor"/>
      </rPr>
      <t>date limite</t>
    </r>
    <r>
      <rPr>
        <sz val="11"/>
        <rFont val="Calibri"/>
        <family val="2"/>
        <scheme val="minor"/>
      </rPr>
      <t xml:space="preserve"> pour retourner le bon commande est le </t>
    </r>
    <r>
      <rPr>
        <b/>
        <sz val="11"/>
        <rFont val="Calibri"/>
        <family val="2"/>
        <scheme val="minor"/>
      </rPr>
      <t>lundi 9 mai 2022</t>
    </r>
    <r>
      <rPr>
        <sz val="11"/>
        <rFont val="Calibri"/>
        <family val="2"/>
        <scheme val="minor"/>
      </rPr>
      <t>.
4. Notez qu'</t>
    </r>
    <r>
      <rPr>
        <b/>
        <sz val="11"/>
        <rFont val="Calibri"/>
        <family val="2"/>
        <scheme val="minor"/>
      </rPr>
      <t>aucune réservation</t>
    </r>
    <r>
      <rPr>
        <sz val="11"/>
        <rFont val="Calibri"/>
        <family val="2"/>
        <scheme val="minor"/>
      </rPr>
      <t xml:space="preserve"> ne sera prise pour les </t>
    </r>
    <r>
      <rPr>
        <b/>
        <sz val="11"/>
        <rFont val="Calibri"/>
        <family val="2"/>
        <scheme val="minor"/>
      </rPr>
      <t>commandes de moins de 25$ (avant taxes)</t>
    </r>
    <r>
      <rPr>
        <sz val="11"/>
        <rFont val="Calibri"/>
        <family val="2"/>
        <scheme val="minor"/>
      </rPr>
      <t xml:space="preserve">.
5. Notez que des </t>
    </r>
    <r>
      <rPr>
        <b/>
        <sz val="11"/>
        <rFont val="Calibri"/>
        <family val="2"/>
        <scheme val="minor"/>
      </rPr>
      <t>frais de livraison</t>
    </r>
    <r>
      <rPr>
        <sz val="11"/>
        <rFont val="Calibri"/>
        <family val="2"/>
        <scheme val="minor"/>
      </rPr>
      <t xml:space="preserve"> s'appliquent pour les </t>
    </r>
    <r>
      <rPr>
        <b/>
        <sz val="11"/>
        <rFont val="Calibri"/>
        <family val="2"/>
        <scheme val="minor"/>
      </rPr>
      <t>commandes de moins de 100$ (avant taxes)</t>
    </r>
    <r>
      <rPr>
        <sz val="11"/>
        <rFont val="Calibri"/>
        <family val="2"/>
        <scheme val="minor"/>
      </rPr>
      <t xml:space="preserve"> :
    A. Des frais de </t>
    </r>
    <r>
      <rPr>
        <b/>
        <sz val="11"/>
        <rFont val="Calibri"/>
        <family val="2"/>
        <scheme val="minor"/>
      </rPr>
      <t>10$</t>
    </r>
    <r>
      <rPr>
        <sz val="11"/>
        <rFont val="Calibri"/>
        <family val="2"/>
        <scheme val="minor"/>
      </rPr>
      <t xml:space="preserve"> s'appliquent pour les commandes de</t>
    </r>
    <r>
      <rPr>
        <b/>
        <sz val="11"/>
        <rFont val="Calibri"/>
        <family val="2"/>
        <scheme val="minor"/>
      </rPr>
      <t xml:space="preserve"> moins de 100$</t>
    </r>
    <r>
      <rPr>
        <sz val="11"/>
        <rFont val="Calibri"/>
        <family val="2"/>
        <scheme val="minor"/>
      </rPr>
      <t xml:space="preserve">.
6. Faites parvenir le bon de commande avec les cases </t>
    </r>
    <r>
      <rPr>
        <b/>
        <sz val="11"/>
        <rFont val="Calibri"/>
        <family val="2"/>
        <scheme val="minor"/>
      </rPr>
      <t>identification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quantité(s)</t>
    </r>
    <r>
      <rPr>
        <sz val="11"/>
        <rFont val="Calibri"/>
        <family val="2"/>
        <scheme val="minor"/>
      </rPr>
      <t xml:space="preserve"> et </t>
    </r>
    <r>
      <rPr>
        <b/>
        <sz val="11"/>
        <rFont val="Calibri"/>
        <family val="2"/>
        <scheme val="minor"/>
      </rPr>
      <t>commentaire(s)</t>
    </r>
    <r>
      <rPr>
        <sz val="11"/>
        <rFont val="Calibri"/>
        <family val="2"/>
        <scheme val="minor"/>
      </rPr>
      <t xml:space="preserve"> remplies soit :
     A. Par courriel, à : </t>
    </r>
    <r>
      <rPr>
        <u/>
        <sz val="11"/>
        <color rgb="FF0070C0"/>
        <rFont val="Calibri"/>
        <family val="2"/>
        <scheme val="minor"/>
      </rPr>
      <t>commandes@fermejeanyvesgamelin.com</t>
    </r>
    <r>
      <rPr>
        <sz val="11"/>
        <rFont val="Calibri"/>
        <family val="2"/>
        <scheme val="minor"/>
      </rPr>
      <t xml:space="preserve"> ;
     B. Par téléphone, au : (</t>
    </r>
    <r>
      <rPr>
        <b/>
        <sz val="11"/>
        <rFont val="Calibri"/>
        <family val="2"/>
        <scheme val="minor"/>
      </rPr>
      <t>450</t>
    </r>
    <r>
      <rPr>
        <sz val="11"/>
        <rFont val="Calibri"/>
        <family val="2"/>
        <scheme val="minor"/>
      </rPr>
      <t xml:space="preserve">) </t>
    </r>
    <r>
      <rPr>
        <b/>
        <sz val="11"/>
        <rFont val="Calibri"/>
        <family val="2"/>
        <scheme val="minor"/>
      </rPr>
      <t>568-2654</t>
    </r>
    <r>
      <rPr>
        <sz val="11"/>
        <rFont val="Calibri"/>
        <family val="2"/>
        <scheme val="minor"/>
      </rPr>
      <t xml:space="preserve">;
     C. En personne, soit au kiosque à la ferme ou au Marché Public de Drummondville.
7. Suite à la confirmation de la commande, nous communiquerons avec vous selon le mode paiement choisi: 
     A. </t>
    </r>
    <r>
      <rPr>
        <b/>
        <sz val="11"/>
        <rFont val="Calibri"/>
        <family val="2"/>
        <scheme val="minor"/>
      </rPr>
      <t>Virement Interac</t>
    </r>
    <r>
      <rPr>
        <sz val="11"/>
        <rFont val="Calibri"/>
        <family val="2"/>
        <scheme val="minor"/>
      </rPr>
      <t xml:space="preserve"> à : </t>
    </r>
    <r>
      <rPr>
        <u/>
        <sz val="11"/>
        <color rgb="FF0070C0"/>
        <rFont val="Calibri"/>
        <family val="2"/>
        <scheme val="minor"/>
      </rPr>
      <t>commandes@fermejeanyvesgamelin.com</t>
    </r>
    <r>
      <rPr>
        <sz val="11"/>
        <rFont val="Calibri"/>
        <family val="2"/>
        <scheme val="minor"/>
      </rPr>
      <t xml:space="preserve"> ;
     B. Par </t>
    </r>
    <r>
      <rPr>
        <b/>
        <sz val="11"/>
        <rFont val="Calibri"/>
        <family val="2"/>
        <scheme val="minor"/>
      </rPr>
      <t>débit</t>
    </r>
    <r>
      <rPr>
        <sz val="11"/>
        <rFont val="Calibri"/>
        <family val="2"/>
        <scheme val="minor"/>
      </rPr>
      <t xml:space="preserve"> ou </t>
    </r>
    <r>
      <rPr>
        <b/>
        <sz val="11"/>
        <rFont val="Calibri"/>
        <family val="2"/>
        <scheme val="minor"/>
      </rPr>
      <t>crédit</t>
    </r>
    <r>
      <rPr>
        <sz val="11"/>
        <rFont val="Calibri"/>
        <family val="2"/>
        <scheme val="minor"/>
      </rPr>
      <t xml:space="preserve"> lors de la cueillette ou de la livraison;
     C. En </t>
    </r>
    <r>
      <rPr>
        <b/>
        <sz val="11"/>
        <rFont val="Calibri"/>
        <family val="2"/>
        <scheme val="minor"/>
      </rPr>
      <t>argent</t>
    </r>
    <r>
      <rPr>
        <sz val="11"/>
        <rFont val="Calibri"/>
        <family val="2"/>
        <scheme val="minor"/>
      </rPr>
      <t xml:space="preserve"> lors de la cueillette ou de la livraison.
8. N'hésitez pas à nous appeler </t>
    </r>
    <r>
      <rPr>
        <b/>
        <sz val="11"/>
        <rFont val="Calibri"/>
        <family val="2"/>
        <scheme val="minor"/>
      </rPr>
      <t>entre 8h et 18h</t>
    </r>
    <r>
      <rPr>
        <sz val="11"/>
        <rFont val="Calibri"/>
        <family val="2"/>
        <scheme val="minor"/>
      </rPr>
      <t xml:space="preserve"> si vous avez des questions ou des commentaires au : (</t>
    </r>
    <r>
      <rPr>
        <b/>
        <sz val="11"/>
        <rFont val="Calibri"/>
        <family val="2"/>
        <scheme val="minor"/>
      </rPr>
      <t>450</t>
    </r>
    <r>
      <rPr>
        <sz val="11"/>
        <rFont val="Calibri"/>
        <family val="2"/>
        <scheme val="minor"/>
      </rPr>
      <t xml:space="preserve">) </t>
    </r>
    <r>
      <rPr>
        <b/>
        <sz val="11"/>
        <rFont val="Calibri"/>
        <family val="2"/>
        <scheme val="minor"/>
      </rPr>
      <t>568-2654</t>
    </r>
    <r>
      <rPr>
        <sz val="11"/>
        <rFont val="Calibri"/>
        <family val="2"/>
        <scheme val="minor"/>
      </rPr>
      <t>.
     A. Nathalie Gamelin : (450) 881-4467 ;
     B. Véronique Lavoie : (450) 808-4468 ;
     C. Étienne Lavoie : (450) 808-4469.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</si>
</sst>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Protection="1"/>
    <xf numFmtId="0" fontId="0" fillId="0" borderId="0" xfId="0" applyBorder="1" applyProtection="1"/>
    <xf numFmtId="44" fontId="0" fillId="0" borderId="0" xfId="1" applyFont="1" applyProtection="1"/>
    <xf numFmtId="0" fontId="0" fillId="2" borderId="1" xfId="0" applyFill="1" applyBorder="1" applyProtection="1"/>
    <xf numFmtId="44" fontId="0" fillId="2" borderId="1" xfId="1" applyFont="1" applyFill="1" applyBorder="1" applyProtection="1"/>
    <xf numFmtId="44" fontId="0" fillId="2" borderId="1" xfId="0" applyNumberFormat="1" applyFill="1" applyBorder="1" applyProtection="1"/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Protection="1"/>
    <xf numFmtId="0" fontId="0" fillId="2" borderId="3" xfId="0" applyFill="1" applyBorder="1" applyProtection="1"/>
    <xf numFmtId="0" fontId="0" fillId="2" borderId="3" xfId="0" applyFill="1" applyBorder="1" applyAlignment="1" applyProtection="1">
      <alignment horizontal="center"/>
    </xf>
    <xf numFmtId="44" fontId="0" fillId="2" borderId="3" xfId="1" applyFont="1" applyFill="1" applyBorder="1" applyAlignment="1" applyProtection="1">
      <alignment horizontal="center"/>
    </xf>
    <xf numFmtId="0" fontId="0" fillId="0" borderId="0" xfId="0" applyFont="1" applyProtection="1"/>
    <xf numFmtId="0" fontId="0" fillId="2" borderId="9" xfId="0" applyFill="1" applyBorder="1" applyProtection="1"/>
    <xf numFmtId="0" fontId="2" fillId="2" borderId="9" xfId="0" applyFont="1" applyFill="1" applyBorder="1" applyProtection="1"/>
    <xf numFmtId="0" fontId="6" fillId="2" borderId="9" xfId="0" applyFont="1" applyFill="1" applyBorder="1" applyProtection="1"/>
    <xf numFmtId="44" fontId="0" fillId="2" borderId="9" xfId="1" applyFont="1" applyFill="1" applyBorder="1" applyProtection="1"/>
    <xf numFmtId="44" fontId="0" fillId="2" borderId="9" xfId="0" applyNumberFormat="1" applyFill="1" applyBorder="1" applyProtection="1"/>
    <xf numFmtId="44" fontId="0" fillId="2" borderId="3" xfId="1" applyFont="1" applyFill="1" applyBorder="1" applyProtection="1"/>
    <xf numFmtId="44" fontId="0" fillId="2" borderId="3" xfId="0" applyNumberFormat="1" applyFill="1" applyBorder="1" applyProtection="1"/>
    <xf numFmtId="44" fontId="0" fillId="2" borderId="13" xfId="0" applyNumberFormat="1" applyFill="1" applyBorder="1" applyProtection="1"/>
    <xf numFmtId="44" fontId="0" fillId="2" borderId="19" xfId="1" applyFont="1" applyFill="1" applyBorder="1" applyProtection="1"/>
    <xf numFmtId="44" fontId="0" fillId="2" borderId="19" xfId="0" applyNumberFormat="1" applyFill="1" applyBorder="1" applyProtection="1"/>
    <xf numFmtId="44" fontId="0" fillId="2" borderId="33" xfId="0" applyNumberFormat="1" applyFill="1" applyBorder="1" applyProtection="1"/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ont="1" applyFill="1" applyBorder="1" applyProtection="1"/>
    <xf numFmtId="44" fontId="0" fillId="2" borderId="1" xfId="0" applyNumberFormat="1" applyFont="1" applyFill="1" applyBorder="1" applyProtection="1"/>
    <xf numFmtId="0" fontId="0" fillId="2" borderId="1" xfId="0" applyFont="1" applyFill="1" applyBorder="1" applyAlignment="1" applyProtection="1">
      <alignment horizontal="right"/>
      <protection locked="0"/>
    </xf>
    <xf numFmtId="0" fontId="10" fillId="2" borderId="1" xfId="0" applyFont="1" applyFill="1" applyBorder="1" applyProtection="1"/>
    <xf numFmtId="44" fontId="10" fillId="2" borderId="1" xfId="1" applyFont="1" applyFill="1" applyBorder="1" applyProtection="1"/>
    <xf numFmtId="44" fontId="10" fillId="2" borderId="1" xfId="0" applyNumberFormat="1" applyFont="1" applyFill="1" applyBorder="1" applyProtection="1"/>
    <xf numFmtId="0" fontId="10" fillId="0" borderId="0" xfId="0" applyFont="1" applyProtection="1"/>
    <xf numFmtId="0" fontId="10" fillId="2" borderId="1" xfId="0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44" fontId="0" fillId="2" borderId="1" xfId="1" applyFont="1" applyFill="1" applyBorder="1" applyAlignment="1" applyProtection="1">
      <alignment horizontal="center"/>
    </xf>
    <xf numFmtId="44" fontId="0" fillId="2" borderId="9" xfId="1" applyFont="1" applyFill="1" applyBorder="1" applyAlignment="1" applyProtection="1">
      <alignment horizontal="center"/>
    </xf>
    <xf numFmtId="0" fontId="0" fillId="0" borderId="1" xfId="0" applyFill="1" applyBorder="1" applyProtection="1"/>
    <xf numFmtId="44" fontId="0" fillId="0" borderId="1" xfId="1" applyFont="1" applyFill="1" applyBorder="1" applyProtection="1"/>
    <xf numFmtId="0" fontId="0" fillId="0" borderId="1" xfId="0" applyFill="1" applyBorder="1" applyAlignment="1" applyProtection="1">
      <alignment horizontal="right"/>
      <protection locked="0"/>
    </xf>
    <xf numFmtId="44" fontId="0" fillId="0" borderId="1" xfId="0" applyNumberFormat="1" applyFill="1" applyBorder="1" applyProtection="1"/>
    <xf numFmtId="0" fontId="10" fillId="2" borderId="3" xfId="0" applyFont="1" applyFill="1" applyBorder="1" applyProtection="1"/>
    <xf numFmtId="0" fontId="0" fillId="2" borderId="14" xfId="0" applyFill="1" applyBorder="1" applyAlignment="1" applyProtection="1">
      <alignment horizontal="right" vertical="center"/>
    </xf>
    <xf numFmtId="0" fontId="0" fillId="2" borderId="15" xfId="0" applyFill="1" applyBorder="1" applyAlignment="1" applyProtection="1">
      <alignment horizontal="right" vertical="center"/>
    </xf>
    <xf numFmtId="0" fontId="0" fillId="2" borderId="16" xfId="0" applyFill="1" applyBorder="1" applyAlignment="1" applyProtection="1">
      <alignment horizontal="right" vertical="center"/>
    </xf>
    <xf numFmtId="0" fontId="0" fillId="2" borderId="17" xfId="0" applyFill="1" applyBorder="1" applyAlignment="1" applyProtection="1">
      <alignment horizontal="right" vertical="center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2" fillId="3" borderId="26" xfId="0" applyNumberFormat="1" applyFont="1" applyFill="1" applyBorder="1" applyAlignment="1" applyProtection="1">
      <alignment horizontal="center" wrapText="1"/>
    </xf>
    <xf numFmtId="0" fontId="2" fillId="3" borderId="27" xfId="0" applyNumberFormat="1" applyFont="1" applyFill="1" applyBorder="1" applyAlignment="1" applyProtection="1">
      <alignment horizontal="center" wrapText="1"/>
    </xf>
    <xf numFmtId="0" fontId="2" fillId="3" borderId="28" xfId="0" applyNumberFormat="1" applyFont="1" applyFill="1" applyBorder="1" applyAlignment="1" applyProtection="1">
      <alignment horizontal="center" wrapText="1"/>
    </xf>
    <xf numFmtId="0" fontId="2" fillId="3" borderId="26" xfId="0" applyNumberFormat="1" applyFont="1" applyFill="1" applyBorder="1" applyAlignment="1" applyProtection="1">
      <alignment horizontal="center"/>
    </xf>
    <xf numFmtId="0" fontId="2" fillId="3" borderId="27" xfId="0" applyNumberFormat="1" applyFont="1" applyFill="1" applyBorder="1" applyAlignment="1" applyProtection="1">
      <alignment horizontal="center"/>
    </xf>
    <xf numFmtId="0" fontId="2" fillId="3" borderId="28" xfId="0" applyNumberFormat="1" applyFont="1" applyFill="1" applyBorder="1" applyAlignment="1" applyProtection="1">
      <alignment horizontal="center"/>
    </xf>
    <xf numFmtId="0" fontId="0" fillId="3" borderId="34" xfId="0" applyNumberFormat="1" applyFont="1" applyFill="1" applyBorder="1" applyAlignment="1" applyProtection="1">
      <alignment horizontal="center" vertical="center" wrapText="1"/>
    </xf>
    <xf numFmtId="0" fontId="0" fillId="3" borderId="35" xfId="0" applyNumberFormat="1" applyFont="1" applyFill="1" applyBorder="1" applyAlignment="1" applyProtection="1">
      <alignment horizontal="center" vertical="center" wrapText="1"/>
    </xf>
    <xf numFmtId="0" fontId="0" fillId="3" borderId="36" xfId="0" applyNumberFormat="1" applyFont="1" applyFill="1" applyBorder="1" applyAlignment="1" applyProtection="1">
      <alignment horizontal="center" vertical="center" wrapText="1"/>
    </xf>
    <xf numFmtId="0" fontId="0" fillId="3" borderId="29" xfId="0" applyNumberFormat="1" applyFont="1" applyFill="1" applyBorder="1" applyAlignment="1" applyProtection="1">
      <alignment horizontal="center" vertical="center" wrapText="1"/>
    </xf>
    <xf numFmtId="0" fontId="0" fillId="3" borderId="30" xfId="0" applyNumberFormat="1" applyFont="1" applyFill="1" applyBorder="1" applyAlignment="1" applyProtection="1">
      <alignment horizontal="center" vertical="center" wrapText="1"/>
    </xf>
    <xf numFmtId="0" fontId="0" fillId="3" borderId="31" xfId="0" applyNumberFormat="1" applyFont="1" applyFill="1" applyBorder="1" applyAlignment="1" applyProtection="1">
      <alignment horizontal="center" vertical="center" wrapText="1"/>
    </xf>
    <xf numFmtId="0" fontId="4" fillId="2" borderId="4" xfId="2" applyFill="1" applyBorder="1" applyAlignment="1" applyProtection="1">
      <alignment horizontal="left" vertical="center" wrapText="1"/>
      <protection locked="0"/>
    </xf>
    <xf numFmtId="0" fontId="4" fillId="2" borderId="5" xfId="2" applyFill="1" applyBorder="1" applyAlignment="1" applyProtection="1">
      <alignment horizontal="left" vertical="center"/>
      <protection locked="0"/>
    </xf>
    <xf numFmtId="0" fontId="4" fillId="2" borderId="6" xfId="2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" fillId="3" borderId="26" xfId="0" applyFont="1" applyFill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right"/>
    </xf>
    <xf numFmtId="0" fontId="0" fillId="2" borderId="24" xfId="0" applyFill="1" applyBorder="1" applyAlignment="1" applyProtection="1">
      <alignment horizontal="right"/>
    </xf>
    <xf numFmtId="0" fontId="0" fillId="2" borderId="26" xfId="0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0" fontId="0" fillId="2" borderId="28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right"/>
    </xf>
    <xf numFmtId="0" fontId="0" fillId="2" borderId="13" xfId="0" applyFill="1" applyBorder="1" applyAlignment="1" applyProtection="1">
      <alignment horizontal="right"/>
    </xf>
    <xf numFmtId="0" fontId="0" fillId="2" borderId="18" xfId="0" applyFill="1" applyBorder="1" applyAlignment="1" applyProtection="1">
      <alignment horizontal="right"/>
    </xf>
    <xf numFmtId="0" fontId="0" fillId="2" borderId="19" xfId="0" applyFill="1" applyBorder="1" applyAlignment="1" applyProtection="1">
      <alignment horizontal="right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left" vertical="center"/>
    </xf>
    <xf numFmtId="0" fontId="0" fillId="2" borderId="20" xfId="0" applyFill="1" applyBorder="1" applyAlignment="1" applyProtection="1">
      <alignment horizontal="right"/>
    </xf>
    <xf numFmtId="0" fontId="0" fillId="2" borderId="21" xfId="0" applyFill="1" applyBorder="1" applyAlignment="1" applyProtection="1">
      <alignment horizontal="right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44" fontId="0" fillId="2" borderId="1" xfId="1" applyFont="1" applyFill="1" applyBorder="1" applyAlignment="1" applyProtection="1">
      <alignment horizontal="right"/>
    </xf>
    <xf numFmtId="44" fontId="0" fillId="2" borderId="32" xfId="1" applyFont="1" applyFill="1" applyBorder="1" applyAlignment="1" applyProtection="1">
      <alignment horizontal="right"/>
    </xf>
    <xf numFmtId="0" fontId="0" fillId="2" borderId="23" xfId="0" applyFill="1" applyBorder="1" applyAlignment="1" applyProtection="1">
      <alignment horizont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44" fontId="0" fillId="2" borderId="12" xfId="1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Protection="1"/>
    <xf numFmtId="44" fontId="10" fillId="0" borderId="1" xfId="1" applyFont="1" applyFill="1" applyBorder="1" applyProtection="1"/>
    <xf numFmtId="0" fontId="10" fillId="0" borderId="1" xfId="0" applyFont="1" applyFill="1" applyBorder="1" applyAlignment="1" applyProtection="1">
      <alignment horizontal="right"/>
      <protection locked="0"/>
    </xf>
    <xf numFmtId="44" fontId="10" fillId="0" borderId="1" xfId="0" applyNumberFormat="1" applyFont="1" applyFill="1" applyBorder="1" applyProtection="1"/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2009775</xdr:colOff>
      <xdr:row>0</xdr:row>
      <xdr:rowOff>57151</xdr:rowOff>
    </xdr:from>
    <xdr:to>
      <xdr:col>2</xdr:col>
      <xdr:colOff>765810</xdr:colOff>
      <xdr:row>0</xdr:row>
      <xdr:rowOff>1293131</xdr:rowOff>
    </xdr:to>
    <xdr:pic>
      <xdr:nvPicPr>
        <xdr:cNvPr id="2" name="Image 1" descr="Pancart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9175" y="57151"/>
          <a:ext cx="2101215" cy="1235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s@fermejeanyvesgamelin.com?subject=Bon%20de%20commande%20des%20produits%20floraux%20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8"/>
  <sheetViews>
    <sheetView tabSelected="1" zoomScaleNormal="100" workbookViewId="0">
      <selection activeCell="C4" sqref="C4:F4"/>
    </sheetView>
  </sheetViews>
  <sheetFormatPr baseColWidth="10" defaultColWidth="11.44140625" defaultRowHeight="14.4" x14ac:dyDescent="0.3"/>
  <cols>
    <col min="1" max="1" width="4.109375" style="1" bestFit="1" customWidth="1"/>
    <col min="2" max="2" width="48.77734375" style="1" bestFit="1" customWidth="1"/>
    <col min="3" max="3" width="15.109375" style="1" bestFit="1" customWidth="1"/>
    <col min="4" max="4" width="9.88671875" style="3" bestFit="1" customWidth="1"/>
    <col min="5" max="5" width="8.88671875" style="1" bestFit="1" customWidth="1"/>
    <col min="6" max="6" width="14.33203125" style="1" bestFit="1" customWidth="1"/>
    <col min="7" max="7" width="15.77734375" style="1" customWidth="1"/>
    <col min="8" max="10" width="0.21875" style="1" hidden="1" customWidth="1"/>
    <col min="11" max="11" width="15.77734375" style="1" hidden="1" customWidth="1"/>
    <col min="12" max="16384" width="11.44140625" style="1"/>
  </cols>
  <sheetData>
    <row r="1" spans="1:10" ht="104.25" customHeight="1" thickBot="1" x14ac:dyDescent="0.35">
      <c r="A1" s="81"/>
      <c r="B1" s="82"/>
      <c r="C1" s="82"/>
      <c r="D1" s="82"/>
      <c r="E1" s="82"/>
      <c r="F1" s="83"/>
    </row>
    <row r="2" spans="1:10" ht="14.4" customHeight="1" thickBot="1" x14ac:dyDescent="0.35">
      <c r="A2" s="73"/>
      <c r="B2" s="73"/>
      <c r="C2" s="73"/>
      <c r="D2" s="73"/>
      <c r="E2" s="73"/>
      <c r="F2" s="73"/>
    </row>
    <row r="3" spans="1:10" ht="14.4" customHeight="1" thickBot="1" x14ac:dyDescent="0.35">
      <c r="A3" s="74" t="s">
        <v>173</v>
      </c>
      <c r="B3" s="75"/>
      <c r="C3" s="75"/>
      <c r="D3" s="75"/>
      <c r="E3" s="75"/>
      <c r="F3" s="76"/>
    </row>
    <row r="4" spans="1:10" x14ac:dyDescent="0.3">
      <c r="A4" s="84" t="s">
        <v>62</v>
      </c>
      <c r="B4" s="85"/>
      <c r="C4" s="88"/>
      <c r="D4" s="89"/>
      <c r="E4" s="89"/>
      <c r="F4" s="90"/>
      <c r="H4" s="1" t="s">
        <v>163</v>
      </c>
      <c r="I4" s="1" t="s">
        <v>275</v>
      </c>
      <c r="J4" s="1" t="s">
        <v>167</v>
      </c>
    </row>
    <row r="5" spans="1:10" x14ac:dyDescent="0.3">
      <c r="A5" s="47" t="s">
        <v>63</v>
      </c>
      <c r="B5" s="48"/>
      <c r="C5" s="51"/>
      <c r="D5" s="51"/>
      <c r="E5" s="51"/>
      <c r="F5" s="52"/>
      <c r="H5" s="1" t="s">
        <v>164</v>
      </c>
      <c r="I5" s="1" t="s">
        <v>276</v>
      </c>
      <c r="J5" s="1" t="s">
        <v>168</v>
      </c>
    </row>
    <row r="6" spans="1:10" x14ac:dyDescent="0.3">
      <c r="A6" s="49"/>
      <c r="B6" s="50"/>
      <c r="C6" s="53"/>
      <c r="D6" s="53"/>
      <c r="E6" s="53"/>
      <c r="F6" s="54"/>
      <c r="H6" s="1" t="s">
        <v>182</v>
      </c>
      <c r="I6" s="1" t="s">
        <v>277</v>
      </c>
      <c r="J6" s="1" t="s">
        <v>169</v>
      </c>
    </row>
    <row r="7" spans="1:10" x14ac:dyDescent="0.3">
      <c r="A7" s="86" t="s">
        <v>64</v>
      </c>
      <c r="B7" s="87"/>
      <c r="C7" s="91"/>
      <c r="D7" s="92"/>
      <c r="E7" s="92"/>
      <c r="F7" s="93"/>
      <c r="H7" s="1" t="s">
        <v>181</v>
      </c>
      <c r="I7" s="1" t="s">
        <v>278</v>
      </c>
      <c r="J7" s="1" t="s">
        <v>170</v>
      </c>
    </row>
    <row r="8" spans="1:10" x14ac:dyDescent="0.3">
      <c r="A8" s="86" t="s">
        <v>65</v>
      </c>
      <c r="B8" s="87"/>
      <c r="C8" s="91"/>
      <c r="D8" s="92"/>
      <c r="E8" s="92"/>
      <c r="F8" s="93"/>
      <c r="H8" s="1" t="s">
        <v>274</v>
      </c>
      <c r="I8" s="1" t="s">
        <v>165</v>
      </c>
    </row>
    <row r="9" spans="1:10" x14ac:dyDescent="0.3">
      <c r="A9" s="86" t="s">
        <v>159</v>
      </c>
      <c r="B9" s="87"/>
      <c r="C9" s="91"/>
      <c r="D9" s="92"/>
      <c r="E9" s="92"/>
      <c r="F9" s="93"/>
      <c r="H9" s="1" t="s">
        <v>171</v>
      </c>
      <c r="I9" s="1" t="s">
        <v>172</v>
      </c>
    </row>
    <row r="10" spans="1:10" x14ac:dyDescent="0.3">
      <c r="A10" s="86" t="s">
        <v>161</v>
      </c>
      <c r="B10" s="87"/>
      <c r="C10" s="94" t="str">
        <f>IF(C9=H4,I9,IF(C9=H5,I9,IF(C9=H6,I7,IF(C9=H7,I6,IF(C9=H8,I9,IF(C9=H9,I9,IF(C9=H10,I6,IF(C9=H11,"Appelez-nous"," "))))))))</f>
        <v xml:space="preserve"> </v>
      </c>
      <c r="D10" s="95"/>
      <c r="E10" s="95"/>
      <c r="F10" s="96"/>
      <c r="H10" s="1" t="s">
        <v>180</v>
      </c>
    </row>
    <row r="11" spans="1:10" x14ac:dyDescent="0.3">
      <c r="A11" s="97" t="s">
        <v>160</v>
      </c>
      <c r="B11" s="98"/>
      <c r="C11" s="77"/>
      <c r="D11" s="77"/>
      <c r="E11" s="77"/>
      <c r="F11" s="78"/>
      <c r="H11" s="1" t="s">
        <v>166</v>
      </c>
    </row>
    <row r="12" spans="1:10" ht="15" thickBot="1" x14ac:dyDescent="0.35">
      <c r="A12" s="79" t="s">
        <v>162</v>
      </c>
      <c r="B12" s="80"/>
      <c r="C12" s="99"/>
      <c r="D12" s="99"/>
      <c r="E12" s="99"/>
      <c r="F12" s="100"/>
    </row>
    <row r="13" spans="1:10" ht="15" thickBot="1" x14ac:dyDescent="0.35">
      <c r="A13" s="73"/>
      <c r="B13" s="73"/>
      <c r="C13" s="73"/>
      <c r="D13" s="73"/>
      <c r="E13" s="73"/>
      <c r="F13" s="73"/>
    </row>
    <row r="14" spans="1:10" ht="15" thickBot="1" x14ac:dyDescent="0.35">
      <c r="A14" s="70" t="s">
        <v>83</v>
      </c>
      <c r="B14" s="71"/>
      <c r="C14" s="71"/>
      <c r="D14" s="71"/>
      <c r="E14" s="71"/>
      <c r="F14" s="72"/>
    </row>
    <row r="15" spans="1:10" s="7" customFormat="1" ht="375" customHeight="1" thickBot="1" x14ac:dyDescent="0.35">
      <c r="A15" s="67" t="s">
        <v>331</v>
      </c>
      <c r="B15" s="68"/>
      <c r="C15" s="68"/>
      <c r="D15" s="68"/>
      <c r="E15" s="68"/>
      <c r="F15" s="69"/>
    </row>
    <row r="16" spans="1:10" ht="15" thickBot="1" x14ac:dyDescent="0.35">
      <c r="A16" s="73"/>
      <c r="B16" s="73"/>
      <c r="C16" s="73"/>
      <c r="D16" s="73"/>
      <c r="E16" s="73"/>
      <c r="F16" s="73"/>
    </row>
    <row r="17" spans="1:11" ht="15" thickBot="1" x14ac:dyDescent="0.35">
      <c r="A17" s="74" t="s">
        <v>279</v>
      </c>
      <c r="B17" s="75"/>
      <c r="C17" s="75"/>
      <c r="D17" s="75"/>
      <c r="E17" s="75"/>
      <c r="F17" s="76"/>
    </row>
    <row r="18" spans="1:11" ht="15" thickBot="1" x14ac:dyDescent="0.35">
      <c r="A18" s="74" t="s">
        <v>5</v>
      </c>
      <c r="B18" s="75"/>
      <c r="C18" s="75"/>
      <c r="D18" s="75"/>
      <c r="E18" s="75"/>
      <c r="F18" s="76"/>
    </row>
    <row r="19" spans="1:11" x14ac:dyDescent="0.3">
      <c r="A19" s="10"/>
      <c r="B19" s="11" t="s">
        <v>0</v>
      </c>
      <c r="C19" s="11" t="s">
        <v>1</v>
      </c>
      <c r="D19" s="12" t="s">
        <v>2</v>
      </c>
      <c r="E19" s="11" t="s">
        <v>3</v>
      </c>
      <c r="F19" s="11" t="s">
        <v>4</v>
      </c>
    </row>
    <row r="20" spans="1:11" x14ac:dyDescent="0.3">
      <c r="A20" s="4">
        <v>1</v>
      </c>
      <c r="B20" s="10" t="s">
        <v>6</v>
      </c>
      <c r="C20" s="10" t="s">
        <v>7</v>
      </c>
      <c r="D20" s="19">
        <v>3.92</v>
      </c>
      <c r="E20" s="25"/>
      <c r="F20" s="20">
        <f>D20*E20</f>
        <v>0</v>
      </c>
    </row>
    <row r="21" spans="1:11" x14ac:dyDescent="0.3">
      <c r="A21" s="10">
        <v>2</v>
      </c>
      <c r="B21" s="4" t="s">
        <v>8</v>
      </c>
      <c r="C21" s="4" t="s">
        <v>11</v>
      </c>
      <c r="D21" s="5">
        <v>6.96</v>
      </c>
      <c r="E21" s="26"/>
      <c r="F21" s="6">
        <f t="shared" ref="F21" si="0">D21*E21</f>
        <v>0</v>
      </c>
    </row>
    <row r="22" spans="1:11" x14ac:dyDescent="0.3">
      <c r="A22" s="10">
        <v>3</v>
      </c>
      <c r="B22" s="4" t="s">
        <v>10</v>
      </c>
      <c r="C22" s="4" t="s">
        <v>9</v>
      </c>
      <c r="D22" s="5">
        <v>3.48</v>
      </c>
      <c r="E22" s="26"/>
      <c r="F22" s="6">
        <f t="shared" ref="F22:F85" si="1">D22*E22</f>
        <v>0</v>
      </c>
    </row>
    <row r="23" spans="1:11" x14ac:dyDescent="0.3">
      <c r="A23" s="4">
        <v>4</v>
      </c>
      <c r="B23" s="4" t="s">
        <v>299</v>
      </c>
      <c r="C23" s="4" t="s">
        <v>13</v>
      </c>
      <c r="D23" s="5">
        <v>3.915</v>
      </c>
      <c r="E23" s="26"/>
      <c r="F23" s="6">
        <f t="shared" si="1"/>
        <v>0</v>
      </c>
    </row>
    <row r="24" spans="1:11" x14ac:dyDescent="0.3">
      <c r="A24" s="10">
        <v>5</v>
      </c>
      <c r="B24" s="4" t="s">
        <v>300</v>
      </c>
      <c r="C24" s="4" t="s">
        <v>13</v>
      </c>
      <c r="D24" s="5">
        <v>3.915</v>
      </c>
      <c r="E24" s="26"/>
      <c r="F24" s="6">
        <f>D24*E24</f>
        <v>0</v>
      </c>
    </row>
    <row r="25" spans="1:11" x14ac:dyDescent="0.3">
      <c r="A25" s="10">
        <v>6</v>
      </c>
      <c r="B25" s="4" t="s">
        <v>301</v>
      </c>
      <c r="C25" s="4" t="s">
        <v>13</v>
      </c>
      <c r="D25" s="5">
        <v>3.915</v>
      </c>
      <c r="E25" s="26"/>
      <c r="F25" s="6">
        <f t="shared" si="1"/>
        <v>0</v>
      </c>
    </row>
    <row r="26" spans="1:11" x14ac:dyDescent="0.3">
      <c r="A26" s="4">
        <v>7</v>
      </c>
      <c r="B26" s="4" t="s">
        <v>302</v>
      </c>
      <c r="C26" s="4" t="s">
        <v>13</v>
      </c>
      <c r="D26" s="5">
        <v>3.915</v>
      </c>
      <c r="E26" s="26"/>
      <c r="F26" s="6">
        <f t="shared" si="1"/>
        <v>0</v>
      </c>
    </row>
    <row r="27" spans="1:11" x14ac:dyDescent="0.3">
      <c r="A27" s="10">
        <v>8</v>
      </c>
      <c r="B27" s="4" t="s">
        <v>303</v>
      </c>
      <c r="C27" s="4" t="s">
        <v>13</v>
      </c>
      <c r="D27" s="5">
        <v>3.915</v>
      </c>
      <c r="E27" s="26"/>
      <c r="F27" s="6">
        <f>D27*E27</f>
        <v>0</v>
      </c>
    </row>
    <row r="28" spans="1:11" x14ac:dyDescent="0.3">
      <c r="A28" s="10">
        <v>9</v>
      </c>
      <c r="B28" s="4" t="s">
        <v>304</v>
      </c>
      <c r="C28" s="4" t="s">
        <v>13</v>
      </c>
      <c r="D28" s="5">
        <v>3.915</v>
      </c>
      <c r="E28" s="26"/>
      <c r="F28" s="6">
        <f t="shared" si="1"/>
        <v>0</v>
      </c>
    </row>
    <row r="29" spans="1:11" x14ac:dyDescent="0.3">
      <c r="A29" s="4">
        <v>10</v>
      </c>
      <c r="B29" s="4" t="s">
        <v>305</v>
      </c>
      <c r="C29" s="4" t="s">
        <v>9</v>
      </c>
      <c r="D29" s="5">
        <v>4.7850000000000001</v>
      </c>
      <c r="E29" s="26"/>
      <c r="F29" s="6">
        <f>D29*E29</f>
        <v>0</v>
      </c>
    </row>
    <row r="30" spans="1:11" x14ac:dyDescent="0.3">
      <c r="A30" s="10">
        <v>11</v>
      </c>
      <c r="B30" s="4" t="s">
        <v>306</v>
      </c>
      <c r="C30" s="4" t="s">
        <v>9</v>
      </c>
      <c r="D30" s="5">
        <v>3.48</v>
      </c>
      <c r="E30" s="26"/>
      <c r="F30" s="6">
        <f t="shared" ref="F30" si="2">D30*E30</f>
        <v>0</v>
      </c>
      <c r="K30" s="8"/>
    </row>
    <row r="31" spans="1:11" x14ac:dyDescent="0.3">
      <c r="A31" s="10">
        <v>12</v>
      </c>
      <c r="B31" s="4" t="s">
        <v>307</v>
      </c>
      <c r="C31" s="4" t="s">
        <v>9</v>
      </c>
      <c r="D31" s="5">
        <v>3.48</v>
      </c>
      <c r="E31" s="26"/>
      <c r="F31" s="6">
        <f t="shared" si="1"/>
        <v>0</v>
      </c>
    </row>
    <row r="32" spans="1:11" x14ac:dyDescent="0.3">
      <c r="A32" s="31">
        <v>13</v>
      </c>
      <c r="B32" s="31" t="s">
        <v>308</v>
      </c>
      <c r="C32" s="31" t="s">
        <v>9</v>
      </c>
      <c r="D32" s="32">
        <v>3.48</v>
      </c>
      <c r="E32" s="118"/>
      <c r="F32" s="33">
        <f t="shared" si="1"/>
        <v>0</v>
      </c>
      <c r="K32" s="8"/>
    </row>
    <row r="33" spans="1:7" x14ac:dyDescent="0.3">
      <c r="A33" s="46">
        <v>14</v>
      </c>
      <c r="B33" s="31" t="s">
        <v>309</v>
      </c>
      <c r="C33" s="31" t="s">
        <v>11</v>
      </c>
      <c r="D33" s="32">
        <v>6.96</v>
      </c>
      <c r="E33" s="35"/>
      <c r="F33" s="33">
        <f t="shared" si="1"/>
        <v>0</v>
      </c>
    </row>
    <row r="34" spans="1:7" x14ac:dyDescent="0.3">
      <c r="A34" s="46">
        <v>15</v>
      </c>
      <c r="B34" s="31" t="s">
        <v>310</v>
      </c>
      <c r="C34" s="31" t="s">
        <v>11</v>
      </c>
      <c r="D34" s="32">
        <v>6.96</v>
      </c>
      <c r="E34" s="35"/>
      <c r="F34" s="33">
        <f t="shared" si="1"/>
        <v>0</v>
      </c>
    </row>
    <row r="35" spans="1:7" x14ac:dyDescent="0.3">
      <c r="A35" s="31">
        <v>16</v>
      </c>
      <c r="B35" s="31" t="s">
        <v>311</v>
      </c>
      <c r="C35" s="31" t="s">
        <v>11</v>
      </c>
      <c r="D35" s="32">
        <v>6.96</v>
      </c>
      <c r="E35" s="35"/>
      <c r="F35" s="33">
        <f t="shared" si="1"/>
        <v>0</v>
      </c>
    </row>
    <row r="36" spans="1:7" x14ac:dyDescent="0.3">
      <c r="A36" s="46">
        <v>17</v>
      </c>
      <c r="B36" s="31" t="s">
        <v>312</v>
      </c>
      <c r="C36" s="31" t="s">
        <v>11</v>
      </c>
      <c r="D36" s="32">
        <v>6.96</v>
      </c>
      <c r="E36" s="35"/>
      <c r="F36" s="33">
        <f>D36*E36</f>
        <v>0</v>
      </c>
    </row>
    <row r="37" spans="1:7" x14ac:dyDescent="0.3">
      <c r="A37" s="46">
        <v>18</v>
      </c>
      <c r="B37" s="31" t="s">
        <v>313</v>
      </c>
      <c r="C37" s="31" t="s">
        <v>11</v>
      </c>
      <c r="D37" s="32">
        <v>6.96</v>
      </c>
      <c r="E37" s="35"/>
      <c r="F37" s="33">
        <f t="shared" si="1"/>
        <v>0</v>
      </c>
    </row>
    <row r="38" spans="1:7" x14ac:dyDescent="0.3">
      <c r="A38" s="4">
        <v>19</v>
      </c>
      <c r="B38" s="4" t="s">
        <v>12</v>
      </c>
      <c r="C38" s="4" t="s">
        <v>9</v>
      </c>
      <c r="D38" s="5">
        <v>3.48</v>
      </c>
      <c r="E38" s="26"/>
      <c r="F38" s="6">
        <f t="shared" si="1"/>
        <v>0</v>
      </c>
    </row>
    <row r="39" spans="1:7" x14ac:dyDescent="0.3">
      <c r="A39" s="10">
        <v>20</v>
      </c>
      <c r="B39" s="4" t="s">
        <v>86</v>
      </c>
      <c r="C39" s="4" t="s">
        <v>280</v>
      </c>
      <c r="D39" s="5">
        <v>13.05</v>
      </c>
      <c r="E39" s="26"/>
      <c r="F39" s="6">
        <f t="shared" si="1"/>
        <v>0</v>
      </c>
    </row>
    <row r="40" spans="1:7" x14ac:dyDescent="0.3">
      <c r="A40" s="10">
        <v>21</v>
      </c>
      <c r="B40" s="4" t="s">
        <v>87</v>
      </c>
      <c r="C40" s="4" t="s">
        <v>280</v>
      </c>
      <c r="D40" s="5">
        <v>13.05</v>
      </c>
      <c r="E40" s="26"/>
      <c r="F40" s="6">
        <f t="shared" si="1"/>
        <v>0</v>
      </c>
    </row>
    <row r="41" spans="1:7" x14ac:dyDescent="0.3">
      <c r="A41" s="4">
        <v>22</v>
      </c>
      <c r="B41" s="4" t="s">
        <v>88</v>
      </c>
      <c r="C41" s="4" t="s">
        <v>280</v>
      </c>
      <c r="D41" s="5">
        <v>17.395</v>
      </c>
      <c r="E41" s="26"/>
      <c r="F41" s="6">
        <f t="shared" si="1"/>
        <v>0</v>
      </c>
    </row>
    <row r="42" spans="1:7" x14ac:dyDescent="0.3">
      <c r="A42" s="10">
        <v>23</v>
      </c>
      <c r="B42" s="28" t="s">
        <v>192</v>
      </c>
      <c r="C42" s="4" t="s">
        <v>280</v>
      </c>
      <c r="D42" s="5">
        <v>17.395</v>
      </c>
      <c r="E42" s="30"/>
      <c r="F42" s="29">
        <f t="shared" si="1"/>
        <v>0</v>
      </c>
    </row>
    <row r="43" spans="1:7" x14ac:dyDescent="0.3">
      <c r="A43" s="10">
        <v>24</v>
      </c>
      <c r="B43" s="4" t="s">
        <v>71</v>
      </c>
      <c r="C43" s="4" t="s">
        <v>13</v>
      </c>
      <c r="D43" s="5">
        <v>3.915</v>
      </c>
      <c r="E43" s="26"/>
      <c r="F43" s="6">
        <f t="shared" si="1"/>
        <v>0</v>
      </c>
      <c r="G43" s="2"/>
    </row>
    <row r="44" spans="1:7" x14ac:dyDescent="0.3">
      <c r="A44" s="4">
        <v>25</v>
      </c>
      <c r="B44" s="4" t="s">
        <v>314</v>
      </c>
      <c r="C44" s="4" t="s">
        <v>9</v>
      </c>
      <c r="D44" s="5">
        <v>3.48</v>
      </c>
      <c r="E44" s="26"/>
      <c r="F44" s="6">
        <f t="shared" ref="F44" si="3">D44*E44</f>
        <v>0</v>
      </c>
      <c r="G44" s="2"/>
    </row>
    <row r="45" spans="1:7" x14ac:dyDescent="0.3">
      <c r="A45" s="10">
        <v>26</v>
      </c>
      <c r="B45" s="4" t="s">
        <v>315</v>
      </c>
      <c r="C45" s="4" t="s">
        <v>9</v>
      </c>
      <c r="D45" s="5">
        <v>3.48</v>
      </c>
      <c r="E45" s="26"/>
      <c r="F45" s="6">
        <f t="shared" si="1"/>
        <v>0</v>
      </c>
      <c r="G45" s="2"/>
    </row>
    <row r="46" spans="1:7" x14ac:dyDescent="0.3">
      <c r="A46" s="10">
        <v>27</v>
      </c>
      <c r="B46" s="4" t="s">
        <v>316</v>
      </c>
      <c r="C46" s="4" t="s">
        <v>9</v>
      </c>
      <c r="D46" s="5">
        <v>3.48</v>
      </c>
      <c r="E46" s="26"/>
      <c r="F46" s="6">
        <f t="shared" si="1"/>
        <v>0</v>
      </c>
      <c r="G46" s="2"/>
    </row>
    <row r="47" spans="1:7" x14ac:dyDescent="0.3">
      <c r="A47" s="10">
        <v>28</v>
      </c>
      <c r="B47" s="42" t="s">
        <v>89</v>
      </c>
      <c r="C47" s="42" t="s">
        <v>9</v>
      </c>
      <c r="D47" s="43">
        <v>3.48</v>
      </c>
      <c r="E47" s="44"/>
      <c r="F47" s="45">
        <f>D47*E47</f>
        <v>0</v>
      </c>
    </row>
    <row r="48" spans="1:7" x14ac:dyDescent="0.3">
      <c r="A48" s="46">
        <v>29</v>
      </c>
      <c r="B48" s="119" t="s">
        <v>298</v>
      </c>
      <c r="C48" s="119" t="s">
        <v>9</v>
      </c>
      <c r="D48" s="120">
        <v>4.7850000000000001</v>
      </c>
      <c r="E48" s="121"/>
      <c r="F48" s="122">
        <f t="shared" ref="F48" si="4">D48*E48</f>
        <v>0</v>
      </c>
      <c r="G48" s="2"/>
    </row>
    <row r="49" spans="1:6" x14ac:dyDescent="0.3">
      <c r="A49" s="10">
        <v>30</v>
      </c>
      <c r="B49" s="4" t="s">
        <v>16</v>
      </c>
      <c r="C49" s="4" t="s">
        <v>13</v>
      </c>
      <c r="D49" s="5">
        <v>3.915</v>
      </c>
      <c r="E49" s="26"/>
      <c r="F49" s="6">
        <f t="shared" si="1"/>
        <v>0</v>
      </c>
    </row>
    <row r="50" spans="1:6" x14ac:dyDescent="0.3">
      <c r="A50" s="4">
        <v>31</v>
      </c>
      <c r="B50" s="4" t="s">
        <v>14</v>
      </c>
      <c r="C50" s="4" t="s">
        <v>13</v>
      </c>
      <c r="D50" s="5">
        <v>3.915</v>
      </c>
      <c r="E50" s="26"/>
      <c r="F50" s="6">
        <f t="shared" si="1"/>
        <v>0</v>
      </c>
    </row>
    <row r="51" spans="1:6" x14ac:dyDescent="0.3">
      <c r="A51" s="10">
        <v>32</v>
      </c>
      <c r="B51" s="4" t="s">
        <v>72</v>
      </c>
      <c r="C51" s="4" t="s">
        <v>13</v>
      </c>
      <c r="D51" s="5">
        <v>3.915</v>
      </c>
      <c r="E51" s="26"/>
      <c r="F51" s="6">
        <f t="shared" si="1"/>
        <v>0</v>
      </c>
    </row>
    <row r="52" spans="1:6" x14ac:dyDescent="0.3">
      <c r="A52" s="10">
        <v>33</v>
      </c>
      <c r="B52" s="4" t="s">
        <v>15</v>
      </c>
      <c r="C52" s="4" t="s">
        <v>13</v>
      </c>
      <c r="D52" s="5">
        <v>3.915</v>
      </c>
      <c r="E52" s="26"/>
      <c r="F52" s="6">
        <f t="shared" si="1"/>
        <v>0</v>
      </c>
    </row>
    <row r="53" spans="1:6" x14ac:dyDescent="0.3">
      <c r="A53" s="4">
        <v>34</v>
      </c>
      <c r="B53" s="4" t="s">
        <v>193</v>
      </c>
      <c r="C53" s="4" t="s">
        <v>273</v>
      </c>
      <c r="D53" s="5">
        <v>5.6550000000000002</v>
      </c>
      <c r="E53" s="26"/>
      <c r="F53" s="6">
        <f t="shared" si="1"/>
        <v>0</v>
      </c>
    </row>
    <row r="54" spans="1:6" x14ac:dyDescent="0.3">
      <c r="A54" s="10">
        <v>35</v>
      </c>
      <c r="B54" s="4" t="s">
        <v>153</v>
      </c>
      <c r="C54" s="4" t="s">
        <v>273</v>
      </c>
      <c r="D54" s="5">
        <v>5.22</v>
      </c>
      <c r="E54" s="26"/>
      <c r="F54" s="6">
        <f t="shared" si="1"/>
        <v>0</v>
      </c>
    </row>
    <row r="55" spans="1:6" x14ac:dyDescent="0.3">
      <c r="A55" s="10">
        <v>36</v>
      </c>
      <c r="B55" s="4" t="s">
        <v>203</v>
      </c>
      <c r="C55" s="4" t="s">
        <v>273</v>
      </c>
      <c r="D55" s="5">
        <v>5.22</v>
      </c>
      <c r="E55" s="26"/>
      <c r="F55" s="6">
        <f>D55*E55</f>
        <v>0</v>
      </c>
    </row>
    <row r="56" spans="1:6" x14ac:dyDescent="0.3">
      <c r="A56" s="4">
        <v>37</v>
      </c>
      <c r="B56" s="4" t="s">
        <v>152</v>
      </c>
      <c r="C56" s="4" t="s">
        <v>273</v>
      </c>
      <c r="D56" s="5">
        <v>5.22</v>
      </c>
      <c r="E56" s="26"/>
      <c r="F56" s="6">
        <f>D56*E56</f>
        <v>0</v>
      </c>
    </row>
    <row r="57" spans="1:6" x14ac:dyDescent="0.3">
      <c r="A57" s="10">
        <v>38</v>
      </c>
      <c r="B57" s="4" t="s">
        <v>151</v>
      </c>
      <c r="C57" s="4" t="s">
        <v>13</v>
      </c>
      <c r="D57" s="5">
        <v>3.915</v>
      </c>
      <c r="E57" s="26"/>
      <c r="F57" s="6">
        <f t="shared" ref="F57" si="5">D57*E57</f>
        <v>0</v>
      </c>
    </row>
    <row r="58" spans="1:6" x14ac:dyDescent="0.3">
      <c r="A58" s="10">
        <v>39</v>
      </c>
      <c r="B58" s="4" t="s">
        <v>204</v>
      </c>
      <c r="C58" s="4" t="s">
        <v>13</v>
      </c>
      <c r="D58" s="5">
        <v>3.915</v>
      </c>
      <c r="E58" s="26"/>
      <c r="F58" s="6">
        <f t="shared" ref="F58" si="6">D58*E58</f>
        <v>0</v>
      </c>
    </row>
    <row r="59" spans="1:6" x14ac:dyDescent="0.3">
      <c r="A59" s="4">
        <v>40</v>
      </c>
      <c r="B59" s="4" t="s">
        <v>154</v>
      </c>
      <c r="C59" s="4" t="s">
        <v>13</v>
      </c>
      <c r="D59" s="5">
        <v>3.915</v>
      </c>
      <c r="E59" s="26"/>
      <c r="F59" s="6">
        <f t="shared" si="1"/>
        <v>0</v>
      </c>
    </row>
    <row r="60" spans="1:6" x14ac:dyDescent="0.3">
      <c r="A60" s="10">
        <v>41</v>
      </c>
      <c r="B60" s="4" t="s">
        <v>194</v>
      </c>
      <c r="C60" s="4" t="s">
        <v>9</v>
      </c>
      <c r="D60" s="5">
        <v>3.48</v>
      </c>
      <c r="E60" s="26"/>
      <c r="F60" s="6">
        <f t="shared" si="1"/>
        <v>0</v>
      </c>
    </row>
    <row r="61" spans="1:6" x14ac:dyDescent="0.3">
      <c r="A61" s="10">
        <v>42</v>
      </c>
      <c r="B61" s="4" t="s">
        <v>17</v>
      </c>
      <c r="C61" s="4" t="s">
        <v>9</v>
      </c>
      <c r="D61" s="5">
        <v>3.48</v>
      </c>
      <c r="E61" s="26"/>
      <c r="F61" s="6">
        <f t="shared" si="1"/>
        <v>0</v>
      </c>
    </row>
    <row r="62" spans="1:6" x14ac:dyDescent="0.3">
      <c r="A62" s="4">
        <v>43</v>
      </c>
      <c r="B62" s="4" t="s">
        <v>73</v>
      </c>
      <c r="C62" s="4" t="s">
        <v>13</v>
      </c>
      <c r="D62" s="5">
        <v>3.915</v>
      </c>
      <c r="E62" s="26"/>
      <c r="F62" s="6">
        <f t="shared" si="1"/>
        <v>0</v>
      </c>
    </row>
    <row r="63" spans="1:6" x14ac:dyDescent="0.3">
      <c r="A63" s="10">
        <v>44</v>
      </c>
      <c r="B63" s="4" t="s">
        <v>19</v>
      </c>
      <c r="C63" s="4" t="s">
        <v>13</v>
      </c>
      <c r="D63" s="5">
        <v>3.915</v>
      </c>
      <c r="E63" s="26"/>
      <c r="F63" s="6">
        <f>D63*E63</f>
        <v>0</v>
      </c>
    </row>
    <row r="64" spans="1:6" x14ac:dyDescent="0.3">
      <c r="A64" s="10">
        <v>45</v>
      </c>
      <c r="B64" s="4" t="s">
        <v>18</v>
      </c>
      <c r="C64" s="4" t="s">
        <v>13</v>
      </c>
      <c r="D64" s="5">
        <v>3.915</v>
      </c>
      <c r="E64" s="26"/>
      <c r="F64" s="6">
        <f t="shared" si="1"/>
        <v>0</v>
      </c>
    </row>
    <row r="65" spans="1:6" x14ac:dyDescent="0.3">
      <c r="A65" s="4">
        <v>46</v>
      </c>
      <c r="B65" s="4" t="s">
        <v>188</v>
      </c>
      <c r="C65" s="4" t="s">
        <v>9</v>
      </c>
      <c r="D65" s="5">
        <v>3.48</v>
      </c>
      <c r="E65" s="26"/>
      <c r="F65" s="6">
        <f t="shared" si="1"/>
        <v>0</v>
      </c>
    </row>
    <row r="66" spans="1:6" x14ac:dyDescent="0.3">
      <c r="A66" s="10">
        <v>47</v>
      </c>
      <c r="B66" s="4" t="s">
        <v>188</v>
      </c>
      <c r="C66" s="4" t="s">
        <v>11</v>
      </c>
      <c r="D66" s="5">
        <v>6.96</v>
      </c>
      <c r="E66" s="26"/>
      <c r="F66" s="6">
        <f t="shared" ref="F66" si="7">D66*E66</f>
        <v>0</v>
      </c>
    </row>
    <row r="67" spans="1:6" x14ac:dyDescent="0.3">
      <c r="A67" s="10">
        <v>48</v>
      </c>
      <c r="B67" s="4" t="s">
        <v>190</v>
      </c>
      <c r="C67" s="4" t="s">
        <v>9</v>
      </c>
      <c r="D67" s="5">
        <v>3.48</v>
      </c>
      <c r="E67" s="26"/>
      <c r="F67" s="6">
        <f t="shared" si="1"/>
        <v>0</v>
      </c>
    </row>
    <row r="68" spans="1:6" x14ac:dyDescent="0.3">
      <c r="A68" s="4">
        <v>49</v>
      </c>
      <c r="B68" s="4" t="s">
        <v>20</v>
      </c>
      <c r="C68" s="4" t="s">
        <v>9</v>
      </c>
      <c r="D68" s="5">
        <v>3.48</v>
      </c>
      <c r="E68" s="26"/>
      <c r="F68" s="6">
        <f t="shared" si="1"/>
        <v>0</v>
      </c>
    </row>
    <row r="69" spans="1:6" x14ac:dyDescent="0.3">
      <c r="A69" s="46">
        <v>50</v>
      </c>
      <c r="B69" s="31" t="s">
        <v>20</v>
      </c>
      <c r="C69" s="31" t="s">
        <v>11</v>
      </c>
      <c r="D69" s="32">
        <v>6.96</v>
      </c>
      <c r="E69" s="118"/>
      <c r="F69" s="33">
        <f>D69*E69</f>
        <v>0</v>
      </c>
    </row>
    <row r="70" spans="1:6" x14ac:dyDescent="0.3">
      <c r="A70" s="10">
        <v>51</v>
      </c>
      <c r="B70" s="4" t="s">
        <v>21</v>
      </c>
      <c r="C70" s="4" t="s">
        <v>9</v>
      </c>
      <c r="D70" s="5">
        <v>3.48</v>
      </c>
      <c r="E70" s="26"/>
      <c r="F70" s="6">
        <f t="shared" si="1"/>
        <v>0</v>
      </c>
    </row>
    <row r="71" spans="1:6" x14ac:dyDescent="0.3">
      <c r="A71" s="4">
        <v>52</v>
      </c>
      <c r="B71" s="4" t="s">
        <v>22</v>
      </c>
      <c r="C71" s="4" t="s">
        <v>9</v>
      </c>
      <c r="D71" s="5">
        <v>3.48</v>
      </c>
      <c r="E71" s="26"/>
      <c r="F71" s="6">
        <f t="shared" si="1"/>
        <v>0</v>
      </c>
    </row>
    <row r="72" spans="1:6" x14ac:dyDescent="0.3">
      <c r="A72" s="10">
        <v>53</v>
      </c>
      <c r="B72" s="4" t="s">
        <v>90</v>
      </c>
      <c r="C72" s="4" t="s">
        <v>9</v>
      </c>
      <c r="D72" s="5">
        <v>3.48</v>
      </c>
      <c r="E72" s="26"/>
      <c r="F72" s="6">
        <f t="shared" si="1"/>
        <v>0</v>
      </c>
    </row>
    <row r="73" spans="1:6" x14ac:dyDescent="0.3">
      <c r="A73" s="10">
        <v>54</v>
      </c>
      <c r="B73" s="4" t="s">
        <v>205</v>
      </c>
      <c r="C73" s="4" t="s">
        <v>9</v>
      </c>
      <c r="D73" s="5">
        <v>3.48</v>
      </c>
      <c r="E73" s="26"/>
      <c r="F73" s="6">
        <f t="shared" si="1"/>
        <v>0</v>
      </c>
    </row>
    <row r="74" spans="1:6" x14ac:dyDescent="0.3">
      <c r="A74" s="4">
        <v>55</v>
      </c>
      <c r="B74" s="4" t="s">
        <v>25</v>
      </c>
      <c r="C74" s="4" t="s">
        <v>13</v>
      </c>
      <c r="D74" s="5">
        <v>3.915</v>
      </c>
      <c r="E74" s="26"/>
      <c r="F74" s="6">
        <f t="shared" ref="F74" si="8">D74*E74</f>
        <v>0</v>
      </c>
    </row>
    <row r="75" spans="1:6" x14ac:dyDescent="0.3">
      <c r="A75" s="10">
        <v>56</v>
      </c>
      <c r="B75" s="4" t="s">
        <v>74</v>
      </c>
      <c r="C75" s="4" t="s">
        <v>13</v>
      </c>
      <c r="D75" s="5">
        <v>3.915</v>
      </c>
      <c r="E75" s="26"/>
      <c r="F75" s="6">
        <f t="shared" si="1"/>
        <v>0</v>
      </c>
    </row>
    <row r="76" spans="1:6" x14ac:dyDescent="0.3">
      <c r="A76" s="10">
        <v>57</v>
      </c>
      <c r="B76" s="4" t="s">
        <v>23</v>
      </c>
      <c r="C76" s="4" t="s">
        <v>13</v>
      </c>
      <c r="D76" s="5">
        <v>3.915</v>
      </c>
      <c r="E76" s="26"/>
      <c r="F76" s="6">
        <f t="shared" si="1"/>
        <v>0</v>
      </c>
    </row>
    <row r="77" spans="1:6" x14ac:dyDescent="0.3">
      <c r="A77" s="4">
        <v>58</v>
      </c>
      <c r="B77" s="4" t="s">
        <v>206</v>
      </c>
      <c r="C77" s="4" t="s">
        <v>13</v>
      </c>
      <c r="D77" s="5">
        <v>3.915</v>
      </c>
      <c r="E77" s="26"/>
      <c r="F77" s="6">
        <f t="shared" si="1"/>
        <v>0</v>
      </c>
    </row>
    <row r="78" spans="1:6" x14ac:dyDescent="0.3">
      <c r="A78" s="10">
        <v>59</v>
      </c>
      <c r="B78" s="4" t="s">
        <v>24</v>
      </c>
      <c r="C78" s="4" t="s">
        <v>13</v>
      </c>
      <c r="D78" s="5">
        <v>3.915</v>
      </c>
      <c r="E78" s="26"/>
      <c r="F78" s="6">
        <f t="shared" ref="F78:F80" si="9">D78*E78</f>
        <v>0</v>
      </c>
    </row>
    <row r="79" spans="1:6" x14ac:dyDescent="0.3">
      <c r="A79" s="10">
        <v>60</v>
      </c>
      <c r="B79" s="4" t="s">
        <v>290</v>
      </c>
      <c r="C79" s="4" t="s">
        <v>9</v>
      </c>
      <c r="D79" s="5">
        <v>3.48</v>
      </c>
      <c r="E79" s="26"/>
      <c r="F79" s="6">
        <f t="shared" si="9"/>
        <v>0</v>
      </c>
    </row>
    <row r="80" spans="1:6" x14ac:dyDescent="0.3">
      <c r="A80" s="4">
        <v>61</v>
      </c>
      <c r="B80" s="4" t="s">
        <v>291</v>
      </c>
      <c r="C80" s="4" t="s">
        <v>9</v>
      </c>
      <c r="D80" s="5">
        <v>3.48</v>
      </c>
      <c r="E80" s="26"/>
      <c r="F80" s="6">
        <f t="shared" si="9"/>
        <v>0</v>
      </c>
    </row>
    <row r="81" spans="1:6" x14ac:dyDescent="0.3">
      <c r="A81" s="10">
        <v>62</v>
      </c>
      <c r="B81" s="4" t="s">
        <v>292</v>
      </c>
      <c r="C81" s="4" t="s">
        <v>9</v>
      </c>
      <c r="D81" s="5">
        <v>3.48</v>
      </c>
      <c r="E81" s="26"/>
      <c r="F81" s="6">
        <f t="shared" si="1"/>
        <v>0</v>
      </c>
    </row>
    <row r="82" spans="1:6" x14ac:dyDescent="0.3">
      <c r="A82" s="10">
        <v>63</v>
      </c>
      <c r="B82" s="4" t="s">
        <v>293</v>
      </c>
      <c r="C82" s="4" t="s">
        <v>9</v>
      </c>
      <c r="D82" s="5">
        <v>3.48</v>
      </c>
      <c r="E82" s="26"/>
      <c r="F82" s="6">
        <f t="shared" si="1"/>
        <v>0</v>
      </c>
    </row>
    <row r="83" spans="1:6" x14ac:dyDescent="0.3">
      <c r="A83" s="4">
        <v>64</v>
      </c>
      <c r="B83" s="4" t="s">
        <v>294</v>
      </c>
      <c r="C83" s="4" t="s">
        <v>9</v>
      </c>
      <c r="D83" s="5">
        <v>3.48</v>
      </c>
      <c r="E83" s="26"/>
      <c r="F83" s="6">
        <f t="shared" si="1"/>
        <v>0</v>
      </c>
    </row>
    <row r="84" spans="1:6" x14ac:dyDescent="0.3">
      <c r="A84" s="10">
        <v>65</v>
      </c>
      <c r="B84" s="28" t="s">
        <v>283</v>
      </c>
      <c r="C84" s="28" t="s">
        <v>9</v>
      </c>
      <c r="D84" s="5">
        <v>3.48</v>
      </c>
      <c r="E84" s="30"/>
      <c r="F84" s="29">
        <f t="shared" si="1"/>
        <v>0</v>
      </c>
    </row>
    <row r="85" spans="1:6" x14ac:dyDescent="0.3">
      <c r="A85" s="10">
        <v>66</v>
      </c>
      <c r="B85" s="4" t="s">
        <v>191</v>
      </c>
      <c r="C85" s="4" t="s">
        <v>9</v>
      </c>
      <c r="D85" s="5">
        <v>3.48</v>
      </c>
      <c r="E85" s="26"/>
      <c r="F85" s="6">
        <f t="shared" si="1"/>
        <v>0</v>
      </c>
    </row>
    <row r="86" spans="1:6" x14ac:dyDescent="0.3">
      <c r="A86" s="4">
        <v>67</v>
      </c>
      <c r="B86" s="4" t="s">
        <v>207</v>
      </c>
      <c r="C86" s="4" t="s">
        <v>9</v>
      </c>
      <c r="D86" s="5">
        <v>3.48</v>
      </c>
      <c r="E86" s="26"/>
      <c r="F86" s="6">
        <f t="shared" ref="F86:F150" si="10">D86*E86</f>
        <v>0</v>
      </c>
    </row>
    <row r="87" spans="1:6" x14ac:dyDescent="0.3">
      <c r="A87" s="10">
        <v>68</v>
      </c>
      <c r="B87" s="4" t="s">
        <v>284</v>
      </c>
      <c r="C87" s="4" t="s">
        <v>9</v>
      </c>
      <c r="D87" s="5">
        <v>3.48</v>
      </c>
      <c r="E87" s="26"/>
      <c r="F87" s="6">
        <f t="shared" si="10"/>
        <v>0</v>
      </c>
    </row>
    <row r="88" spans="1:6" x14ac:dyDescent="0.3">
      <c r="A88" s="10">
        <v>69</v>
      </c>
      <c r="B88" s="4" t="s">
        <v>285</v>
      </c>
      <c r="C88" s="4" t="s">
        <v>9</v>
      </c>
      <c r="D88" s="5">
        <v>3.48</v>
      </c>
      <c r="E88" s="26"/>
      <c r="F88" s="6">
        <f t="shared" si="10"/>
        <v>0</v>
      </c>
    </row>
    <row r="89" spans="1:6" x14ac:dyDescent="0.3">
      <c r="A89" s="4">
        <v>70</v>
      </c>
      <c r="B89" s="4" t="s">
        <v>183</v>
      </c>
      <c r="C89" s="4" t="s">
        <v>9</v>
      </c>
      <c r="D89" s="5">
        <v>3.48</v>
      </c>
      <c r="E89" s="26"/>
      <c r="F89" s="6">
        <f t="shared" si="10"/>
        <v>0</v>
      </c>
    </row>
    <row r="90" spans="1:6" x14ac:dyDescent="0.3">
      <c r="A90" s="10">
        <v>71</v>
      </c>
      <c r="B90" s="4" t="s">
        <v>26</v>
      </c>
      <c r="C90" s="4" t="s">
        <v>9</v>
      </c>
      <c r="D90" s="5">
        <v>3.48</v>
      </c>
      <c r="E90" s="26"/>
      <c r="F90" s="6">
        <f t="shared" si="10"/>
        <v>0</v>
      </c>
    </row>
    <row r="91" spans="1:6" x14ac:dyDescent="0.3">
      <c r="A91" s="10">
        <v>72</v>
      </c>
      <c r="B91" s="4" t="s">
        <v>27</v>
      </c>
      <c r="C91" s="4" t="s">
        <v>9</v>
      </c>
      <c r="D91" s="5">
        <v>3.48</v>
      </c>
      <c r="E91" s="26"/>
      <c r="F91" s="6">
        <f t="shared" si="10"/>
        <v>0</v>
      </c>
    </row>
    <row r="92" spans="1:6" x14ac:dyDescent="0.3">
      <c r="A92" s="4">
        <v>73</v>
      </c>
      <c r="B92" s="4" t="s">
        <v>286</v>
      </c>
      <c r="C92" s="4" t="s">
        <v>9</v>
      </c>
      <c r="D92" s="5">
        <v>3.48</v>
      </c>
      <c r="E92" s="26"/>
      <c r="F92" s="6">
        <f t="shared" si="10"/>
        <v>0</v>
      </c>
    </row>
    <row r="93" spans="1:6" x14ac:dyDescent="0.3">
      <c r="A93" s="10">
        <v>74</v>
      </c>
      <c r="B93" s="28" t="s">
        <v>287</v>
      </c>
      <c r="C93" s="28" t="s">
        <v>9</v>
      </c>
      <c r="D93" s="5">
        <v>3.48</v>
      </c>
      <c r="E93" s="30"/>
      <c r="F93" s="29">
        <f t="shared" si="10"/>
        <v>0</v>
      </c>
    </row>
    <row r="94" spans="1:6" x14ac:dyDescent="0.3">
      <c r="A94" s="10">
        <v>75</v>
      </c>
      <c r="B94" s="4" t="s">
        <v>91</v>
      </c>
      <c r="C94" s="4" t="s">
        <v>9</v>
      </c>
      <c r="D94" s="5">
        <v>3.48</v>
      </c>
      <c r="E94" s="30"/>
      <c r="F94" s="29">
        <f t="shared" si="10"/>
        <v>0</v>
      </c>
    </row>
    <row r="95" spans="1:6" x14ac:dyDescent="0.3">
      <c r="A95" s="4">
        <v>76</v>
      </c>
      <c r="B95" s="4" t="s">
        <v>208</v>
      </c>
      <c r="C95" s="4" t="s">
        <v>9</v>
      </c>
      <c r="D95" s="5">
        <v>3.48</v>
      </c>
      <c r="E95" s="26"/>
      <c r="F95" s="6">
        <f t="shared" si="10"/>
        <v>0</v>
      </c>
    </row>
    <row r="96" spans="1:6" x14ac:dyDescent="0.3">
      <c r="A96" s="10">
        <v>77</v>
      </c>
      <c r="B96" s="4" t="s">
        <v>195</v>
      </c>
      <c r="C96" s="4" t="s">
        <v>13</v>
      </c>
      <c r="D96" s="5">
        <v>3.915</v>
      </c>
      <c r="E96" s="26"/>
      <c r="F96" s="6">
        <f t="shared" si="10"/>
        <v>0</v>
      </c>
    </row>
    <row r="97" spans="1:6" x14ac:dyDescent="0.3">
      <c r="A97" s="10">
        <v>78</v>
      </c>
      <c r="B97" s="4" t="s">
        <v>196</v>
      </c>
      <c r="C97" s="4" t="s">
        <v>13</v>
      </c>
      <c r="D97" s="5">
        <v>3.915</v>
      </c>
      <c r="E97" s="26"/>
      <c r="F97" s="6">
        <f t="shared" si="10"/>
        <v>0</v>
      </c>
    </row>
    <row r="98" spans="1:6" x14ac:dyDescent="0.3">
      <c r="A98" s="4">
        <v>79</v>
      </c>
      <c r="B98" s="4" t="s">
        <v>197</v>
      </c>
      <c r="C98" s="4" t="s">
        <v>13</v>
      </c>
      <c r="D98" s="5">
        <v>3.915</v>
      </c>
      <c r="E98" s="26"/>
      <c r="F98" s="6">
        <f t="shared" si="10"/>
        <v>0</v>
      </c>
    </row>
    <row r="99" spans="1:6" s="34" customFormat="1" x14ac:dyDescent="0.3">
      <c r="A99" s="10">
        <v>80</v>
      </c>
      <c r="B99" s="31" t="s">
        <v>198</v>
      </c>
      <c r="C99" s="31" t="s">
        <v>13</v>
      </c>
      <c r="D99" s="32">
        <v>3.915</v>
      </c>
      <c r="E99" s="35"/>
      <c r="F99" s="33">
        <f t="shared" ref="F99" si="11">D99*E99</f>
        <v>0</v>
      </c>
    </row>
    <row r="100" spans="1:6" x14ac:dyDescent="0.3">
      <c r="A100" s="10">
        <v>81</v>
      </c>
      <c r="B100" s="4" t="s">
        <v>199</v>
      </c>
      <c r="C100" s="4" t="s">
        <v>13</v>
      </c>
      <c r="D100" s="5">
        <v>3.915</v>
      </c>
      <c r="E100" s="26"/>
      <c r="F100" s="6">
        <f t="shared" si="10"/>
        <v>0</v>
      </c>
    </row>
    <row r="101" spans="1:6" x14ac:dyDescent="0.3">
      <c r="A101" s="4">
        <v>82</v>
      </c>
      <c r="B101" s="4" t="s">
        <v>200</v>
      </c>
      <c r="C101" s="4" t="s">
        <v>13</v>
      </c>
      <c r="D101" s="5">
        <v>3.915</v>
      </c>
      <c r="E101" s="26"/>
      <c r="F101" s="6">
        <f t="shared" si="10"/>
        <v>0</v>
      </c>
    </row>
    <row r="102" spans="1:6" x14ac:dyDescent="0.3">
      <c r="A102" s="10">
        <v>83</v>
      </c>
      <c r="B102" s="4" t="s">
        <v>201</v>
      </c>
      <c r="C102" s="4" t="s">
        <v>13</v>
      </c>
      <c r="D102" s="5">
        <v>3.915</v>
      </c>
      <c r="E102" s="26"/>
      <c r="F102" s="6">
        <f t="shared" ref="F102:F103" si="12">D102*E102</f>
        <v>0</v>
      </c>
    </row>
    <row r="103" spans="1:6" x14ac:dyDescent="0.3">
      <c r="A103" s="10">
        <v>84</v>
      </c>
      <c r="B103" s="4" t="s">
        <v>202</v>
      </c>
      <c r="C103" s="4" t="s">
        <v>13</v>
      </c>
      <c r="D103" s="5">
        <v>3.915</v>
      </c>
      <c r="E103" s="26"/>
      <c r="F103" s="6">
        <f t="shared" si="12"/>
        <v>0</v>
      </c>
    </row>
    <row r="104" spans="1:6" x14ac:dyDescent="0.3">
      <c r="A104" s="4">
        <v>85</v>
      </c>
      <c r="B104" s="4" t="s">
        <v>75</v>
      </c>
      <c r="C104" s="4" t="s">
        <v>13</v>
      </c>
      <c r="D104" s="5">
        <v>3.915</v>
      </c>
      <c r="E104" s="26"/>
      <c r="F104" s="6">
        <f t="shared" si="10"/>
        <v>0</v>
      </c>
    </row>
    <row r="105" spans="1:6" x14ac:dyDescent="0.3">
      <c r="A105" s="10">
        <v>86</v>
      </c>
      <c r="B105" s="28" t="s">
        <v>33</v>
      </c>
      <c r="C105" s="28" t="s">
        <v>9</v>
      </c>
      <c r="D105" s="5">
        <v>3.48</v>
      </c>
      <c r="E105" s="30"/>
      <c r="F105" s="29">
        <f t="shared" ref="F105:F106" si="13">D105*E105</f>
        <v>0</v>
      </c>
    </row>
    <row r="106" spans="1:6" x14ac:dyDescent="0.3">
      <c r="A106" s="10">
        <v>87</v>
      </c>
      <c r="B106" s="4" t="s">
        <v>33</v>
      </c>
      <c r="C106" s="4" t="s">
        <v>11</v>
      </c>
      <c r="D106" s="5">
        <v>6.96</v>
      </c>
      <c r="E106" s="26"/>
      <c r="F106" s="6">
        <f t="shared" si="13"/>
        <v>0</v>
      </c>
    </row>
    <row r="107" spans="1:6" x14ac:dyDescent="0.3">
      <c r="A107" s="4">
        <v>88</v>
      </c>
      <c r="B107" s="4" t="s">
        <v>28</v>
      </c>
      <c r="C107" s="4" t="s">
        <v>9</v>
      </c>
      <c r="D107" s="5">
        <v>3.48</v>
      </c>
      <c r="E107" s="26"/>
      <c r="F107" s="6">
        <f t="shared" si="10"/>
        <v>0</v>
      </c>
    </row>
    <row r="108" spans="1:6" x14ac:dyDescent="0.3">
      <c r="A108" s="10">
        <v>89</v>
      </c>
      <c r="B108" s="4" t="s">
        <v>28</v>
      </c>
      <c r="C108" s="4" t="s">
        <v>11</v>
      </c>
      <c r="D108" s="5">
        <v>6.96</v>
      </c>
      <c r="E108" s="26"/>
      <c r="F108" s="6">
        <f t="shared" si="10"/>
        <v>0</v>
      </c>
    </row>
    <row r="109" spans="1:6" x14ac:dyDescent="0.3">
      <c r="A109" s="10">
        <v>90</v>
      </c>
      <c r="B109" s="4" t="s">
        <v>30</v>
      </c>
      <c r="C109" s="4" t="s">
        <v>9</v>
      </c>
      <c r="D109" s="5">
        <v>3.48</v>
      </c>
      <c r="E109" s="26"/>
      <c r="F109" s="6">
        <f t="shared" si="10"/>
        <v>0</v>
      </c>
    </row>
    <row r="110" spans="1:6" x14ac:dyDescent="0.3">
      <c r="A110" s="4">
        <v>91</v>
      </c>
      <c r="B110" s="4" t="s">
        <v>30</v>
      </c>
      <c r="C110" s="4" t="s">
        <v>11</v>
      </c>
      <c r="D110" s="5">
        <v>6.96</v>
      </c>
      <c r="E110" s="26"/>
      <c r="F110" s="6">
        <f t="shared" si="10"/>
        <v>0</v>
      </c>
    </row>
    <row r="111" spans="1:6" x14ac:dyDescent="0.3">
      <c r="A111" s="10">
        <v>92</v>
      </c>
      <c r="B111" s="4" t="s">
        <v>31</v>
      </c>
      <c r="C111" s="4" t="s">
        <v>9</v>
      </c>
      <c r="D111" s="5">
        <v>3.48</v>
      </c>
      <c r="E111" s="26"/>
      <c r="F111" s="6">
        <f t="shared" si="10"/>
        <v>0</v>
      </c>
    </row>
    <row r="112" spans="1:6" x14ac:dyDescent="0.3">
      <c r="A112" s="10">
        <v>93</v>
      </c>
      <c r="B112" s="14" t="s">
        <v>32</v>
      </c>
      <c r="C112" s="14" t="s">
        <v>9</v>
      </c>
      <c r="D112" s="17">
        <v>3.48</v>
      </c>
      <c r="E112" s="27"/>
      <c r="F112" s="18">
        <f t="shared" ref="F112:F114" si="14">D112*E112</f>
        <v>0</v>
      </c>
    </row>
    <row r="113" spans="1:6" x14ac:dyDescent="0.3">
      <c r="A113" s="4">
        <v>94</v>
      </c>
      <c r="B113" s="4" t="s">
        <v>34</v>
      </c>
      <c r="C113" s="4" t="s">
        <v>9</v>
      </c>
      <c r="D113" s="5">
        <v>3.48</v>
      </c>
      <c r="E113" s="26"/>
      <c r="F113" s="6">
        <f t="shared" si="14"/>
        <v>0</v>
      </c>
    </row>
    <row r="114" spans="1:6" x14ac:dyDescent="0.3">
      <c r="A114" s="10">
        <v>95</v>
      </c>
      <c r="B114" s="4" t="s">
        <v>34</v>
      </c>
      <c r="C114" s="4" t="s">
        <v>11</v>
      </c>
      <c r="D114" s="5">
        <v>6.96</v>
      </c>
      <c r="E114" s="26"/>
      <c r="F114" s="6">
        <f t="shared" si="14"/>
        <v>0</v>
      </c>
    </row>
    <row r="115" spans="1:6" x14ac:dyDescent="0.3">
      <c r="A115" s="10">
        <v>96</v>
      </c>
      <c r="B115" s="4" t="s">
        <v>29</v>
      </c>
      <c r="C115" s="4" t="s">
        <v>9</v>
      </c>
      <c r="D115" s="5">
        <v>3.48</v>
      </c>
      <c r="E115" s="26"/>
      <c r="F115" s="6">
        <f t="shared" si="10"/>
        <v>0</v>
      </c>
    </row>
    <row r="116" spans="1:6" x14ac:dyDescent="0.3">
      <c r="A116" s="4">
        <v>97</v>
      </c>
      <c r="B116" s="4" t="s">
        <v>69</v>
      </c>
      <c r="C116" s="4" t="s">
        <v>9</v>
      </c>
      <c r="D116" s="5">
        <v>3.48</v>
      </c>
      <c r="E116" s="26"/>
      <c r="F116" s="6">
        <f t="shared" si="10"/>
        <v>0</v>
      </c>
    </row>
    <row r="117" spans="1:6" x14ac:dyDescent="0.3">
      <c r="A117" s="10">
        <v>98</v>
      </c>
      <c r="B117" s="4" t="s">
        <v>35</v>
      </c>
      <c r="C117" s="4" t="s">
        <v>9</v>
      </c>
      <c r="D117" s="5">
        <v>3.48</v>
      </c>
      <c r="E117" s="26"/>
      <c r="F117" s="6">
        <f t="shared" si="10"/>
        <v>0</v>
      </c>
    </row>
    <row r="118" spans="1:6" x14ac:dyDescent="0.3">
      <c r="A118" s="4">
        <v>99</v>
      </c>
      <c r="B118" s="4" t="s">
        <v>296</v>
      </c>
      <c r="C118" s="4" t="s">
        <v>280</v>
      </c>
      <c r="D118" s="5">
        <v>13.05</v>
      </c>
      <c r="E118" s="26"/>
      <c r="F118" s="6">
        <f>D118*E118</f>
        <v>0</v>
      </c>
    </row>
    <row r="119" spans="1:6" x14ac:dyDescent="0.3">
      <c r="A119" s="4">
        <v>100</v>
      </c>
      <c r="B119" s="4" t="s">
        <v>297</v>
      </c>
      <c r="C119" s="4" t="s">
        <v>9</v>
      </c>
      <c r="D119" s="5">
        <v>4.7850000000000001</v>
      </c>
      <c r="E119" s="26"/>
      <c r="F119" s="6">
        <f t="shared" si="10"/>
        <v>0</v>
      </c>
    </row>
    <row r="120" spans="1:6" x14ac:dyDescent="0.3">
      <c r="A120" s="10">
        <v>101</v>
      </c>
      <c r="B120" s="4" t="s">
        <v>38</v>
      </c>
      <c r="C120" s="4" t="s">
        <v>13</v>
      </c>
      <c r="D120" s="5">
        <v>3.915</v>
      </c>
      <c r="E120" s="26"/>
      <c r="F120" s="6">
        <f>D120*E120</f>
        <v>0</v>
      </c>
    </row>
    <row r="121" spans="1:6" x14ac:dyDescent="0.3">
      <c r="A121" s="10">
        <v>102</v>
      </c>
      <c r="B121" s="10" t="s">
        <v>37</v>
      </c>
      <c r="C121" s="10" t="s">
        <v>13</v>
      </c>
      <c r="D121" s="5">
        <v>3.915</v>
      </c>
      <c r="E121" s="25"/>
      <c r="F121" s="20">
        <f>D121*E121</f>
        <v>0</v>
      </c>
    </row>
    <row r="122" spans="1:6" x14ac:dyDescent="0.3">
      <c r="A122" s="4">
        <v>103</v>
      </c>
      <c r="B122" s="4" t="s">
        <v>76</v>
      </c>
      <c r="C122" s="4" t="s">
        <v>13</v>
      </c>
      <c r="D122" s="5">
        <v>3.915</v>
      </c>
      <c r="E122" s="26"/>
      <c r="F122" s="6">
        <f>D122*E122</f>
        <v>0</v>
      </c>
    </row>
    <row r="123" spans="1:6" x14ac:dyDescent="0.3">
      <c r="A123" s="10">
        <v>104</v>
      </c>
      <c r="B123" s="4" t="s">
        <v>36</v>
      </c>
      <c r="C123" s="4" t="s">
        <v>13</v>
      </c>
      <c r="D123" s="5">
        <v>3.915</v>
      </c>
      <c r="E123" s="26"/>
      <c r="F123" s="6">
        <f t="shared" si="10"/>
        <v>0</v>
      </c>
    </row>
    <row r="124" spans="1:6" x14ac:dyDescent="0.3">
      <c r="A124" s="10">
        <v>105</v>
      </c>
      <c r="B124" s="4" t="s">
        <v>189</v>
      </c>
      <c r="C124" s="4" t="s">
        <v>13</v>
      </c>
      <c r="D124" s="5">
        <v>3.915</v>
      </c>
      <c r="E124" s="26"/>
      <c r="F124" s="6">
        <f t="shared" ref="F124:F129" si="15">D124*E124</f>
        <v>0</v>
      </c>
    </row>
    <row r="125" spans="1:6" x14ac:dyDescent="0.3">
      <c r="A125" s="4">
        <v>106</v>
      </c>
      <c r="B125" s="4" t="s">
        <v>209</v>
      </c>
      <c r="C125" s="4" t="s">
        <v>9</v>
      </c>
      <c r="D125" s="5">
        <v>3.48</v>
      </c>
      <c r="E125" s="26"/>
      <c r="F125" s="6">
        <f t="shared" si="15"/>
        <v>0</v>
      </c>
    </row>
    <row r="126" spans="1:6" x14ac:dyDescent="0.3">
      <c r="A126" s="10">
        <v>107</v>
      </c>
      <c r="B126" s="4" t="s">
        <v>97</v>
      </c>
      <c r="C126" s="4" t="s">
        <v>9</v>
      </c>
      <c r="D126" s="5">
        <v>3.48</v>
      </c>
      <c r="E126" s="26"/>
      <c r="F126" s="6">
        <f t="shared" si="15"/>
        <v>0</v>
      </c>
    </row>
    <row r="127" spans="1:6" x14ac:dyDescent="0.3">
      <c r="A127" s="4">
        <v>108</v>
      </c>
      <c r="B127" s="4" t="s">
        <v>98</v>
      </c>
      <c r="C127" s="4" t="s">
        <v>9</v>
      </c>
      <c r="D127" s="5">
        <v>3.48</v>
      </c>
      <c r="E127" s="26"/>
      <c r="F127" s="6">
        <f t="shared" si="15"/>
        <v>0</v>
      </c>
    </row>
    <row r="128" spans="1:6" x14ac:dyDescent="0.3">
      <c r="A128" s="46">
        <v>109</v>
      </c>
      <c r="B128" s="31" t="s">
        <v>330</v>
      </c>
      <c r="C128" s="31" t="s">
        <v>11</v>
      </c>
      <c r="D128" s="32">
        <v>6.96</v>
      </c>
      <c r="E128" s="35"/>
      <c r="F128" s="33">
        <f t="shared" si="15"/>
        <v>0</v>
      </c>
    </row>
    <row r="129" spans="1:6" x14ac:dyDescent="0.3">
      <c r="A129" s="4">
        <v>110</v>
      </c>
      <c r="B129" s="4" t="s">
        <v>102</v>
      </c>
      <c r="C129" s="4" t="s">
        <v>9</v>
      </c>
      <c r="D129" s="5">
        <v>3.48</v>
      </c>
      <c r="E129" s="26"/>
      <c r="F129" s="6">
        <f t="shared" si="15"/>
        <v>0</v>
      </c>
    </row>
    <row r="130" spans="1:6" x14ac:dyDescent="0.3">
      <c r="A130" s="10">
        <v>111</v>
      </c>
      <c r="B130" s="4" t="s">
        <v>99</v>
      </c>
      <c r="C130" s="4" t="s">
        <v>9</v>
      </c>
      <c r="D130" s="5">
        <v>3.48</v>
      </c>
      <c r="E130" s="26"/>
      <c r="F130" s="6">
        <f t="shared" si="10"/>
        <v>0</v>
      </c>
    </row>
    <row r="131" spans="1:6" x14ac:dyDescent="0.3">
      <c r="A131" s="31">
        <v>112</v>
      </c>
      <c r="B131" s="31" t="s">
        <v>329</v>
      </c>
      <c r="C131" s="31" t="s">
        <v>11</v>
      </c>
      <c r="D131" s="32">
        <v>6.96</v>
      </c>
      <c r="E131" s="35"/>
      <c r="F131" s="33">
        <f>D131*E131</f>
        <v>0</v>
      </c>
    </row>
    <row r="132" spans="1:6" x14ac:dyDescent="0.3">
      <c r="A132" s="10">
        <v>113</v>
      </c>
      <c r="B132" s="4" t="s">
        <v>101</v>
      </c>
      <c r="C132" s="4" t="s">
        <v>9</v>
      </c>
      <c r="D132" s="5">
        <v>3.48</v>
      </c>
      <c r="E132" s="26"/>
      <c r="F132" s="6">
        <f t="shared" si="10"/>
        <v>0</v>
      </c>
    </row>
    <row r="133" spans="1:6" x14ac:dyDescent="0.3">
      <c r="A133" s="4">
        <v>114</v>
      </c>
      <c r="B133" s="4" t="s">
        <v>100</v>
      </c>
      <c r="C133" s="4" t="s">
        <v>9</v>
      </c>
      <c r="D133" s="5">
        <v>3.48</v>
      </c>
      <c r="E133" s="26"/>
      <c r="F133" s="6">
        <f>D133*E133</f>
        <v>0</v>
      </c>
    </row>
    <row r="134" spans="1:6" x14ac:dyDescent="0.3">
      <c r="A134" s="46">
        <v>115</v>
      </c>
      <c r="B134" s="31" t="s">
        <v>328</v>
      </c>
      <c r="C134" s="31" t="s">
        <v>11</v>
      </c>
      <c r="D134" s="32">
        <v>6.96</v>
      </c>
      <c r="E134" s="35"/>
      <c r="F134" s="33">
        <f t="shared" si="10"/>
        <v>0</v>
      </c>
    </row>
    <row r="135" spans="1:6" x14ac:dyDescent="0.3">
      <c r="A135" s="4">
        <v>116</v>
      </c>
      <c r="B135" s="4" t="s">
        <v>92</v>
      </c>
      <c r="C135" s="4" t="s">
        <v>13</v>
      </c>
      <c r="D135" s="5">
        <v>3.915</v>
      </c>
      <c r="E135" s="26"/>
      <c r="F135" s="6">
        <f t="shared" ref="F135" si="16">D135*E135</f>
        <v>0</v>
      </c>
    </row>
    <row r="136" spans="1:6" x14ac:dyDescent="0.3">
      <c r="A136" s="10">
        <v>117</v>
      </c>
      <c r="B136" s="4" t="s">
        <v>96</v>
      </c>
      <c r="C136" s="4" t="s">
        <v>13</v>
      </c>
      <c r="D136" s="5">
        <v>3.915</v>
      </c>
      <c r="E136" s="26"/>
      <c r="F136" s="6">
        <f>D136*E136</f>
        <v>0</v>
      </c>
    </row>
    <row r="137" spans="1:6" x14ac:dyDescent="0.3">
      <c r="A137" s="4">
        <v>118</v>
      </c>
      <c r="B137" s="4" t="s">
        <v>94</v>
      </c>
      <c r="C137" s="4" t="s">
        <v>13</v>
      </c>
      <c r="D137" s="5">
        <v>3.915</v>
      </c>
      <c r="E137" s="26"/>
      <c r="F137" s="6">
        <f>D137*E137</f>
        <v>0</v>
      </c>
    </row>
    <row r="138" spans="1:6" x14ac:dyDescent="0.3">
      <c r="A138" s="10">
        <v>119</v>
      </c>
      <c r="B138" s="4" t="s">
        <v>93</v>
      </c>
      <c r="C138" s="4" t="s">
        <v>13</v>
      </c>
      <c r="D138" s="5">
        <v>3.915</v>
      </c>
      <c r="E138" s="26"/>
      <c r="F138" s="6">
        <f t="shared" si="10"/>
        <v>0</v>
      </c>
    </row>
    <row r="139" spans="1:6" x14ac:dyDescent="0.3">
      <c r="A139" s="4">
        <v>120</v>
      </c>
      <c r="B139" s="4" t="s">
        <v>95</v>
      </c>
      <c r="C139" s="4" t="s">
        <v>13</v>
      </c>
      <c r="D139" s="5">
        <v>3.915</v>
      </c>
      <c r="E139" s="26"/>
      <c r="F139" s="6">
        <f t="shared" si="10"/>
        <v>0</v>
      </c>
    </row>
    <row r="140" spans="1:6" x14ac:dyDescent="0.3">
      <c r="A140" s="10">
        <v>121</v>
      </c>
      <c r="B140" s="4" t="s">
        <v>77</v>
      </c>
      <c r="C140" s="4" t="s">
        <v>7</v>
      </c>
      <c r="D140" s="5">
        <v>3.915</v>
      </c>
      <c r="E140" s="26"/>
      <c r="F140" s="6">
        <f t="shared" si="10"/>
        <v>0</v>
      </c>
    </row>
    <row r="141" spans="1:6" x14ac:dyDescent="0.3">
      <c r="A141" s="4">
        <v>122</v>
      </c>
      <c r="B141" s="4" t="s">
        <v>155</v>
      </c>
      <c r="C141" s="4" t="s">
        <v>13</v>
      </c>
      <c r="D141" s="5">
        <v>3.915</v>
      </c>
      <c r="E141" s="26"/>
      <c r="F141" s="6">
        <f>D141*E141</f>
        <v>0</v>
      </c>
    </row>
    <row r="142" spans="1:6" x14ac:dyDescent="0.3">
      <c r="A142" s="10">
        <v>123</v>
      </c>
      <c r="B142" s="4" t="s">
        <v>157</v>
      </c>
      <c r="C142" s="4" t="s">
        <v>9</v>
      </c>
      <c r="D142" s="5">
        <v>3.48</v>
      </c>
      <c r="E142" s="26"/>
      <c r="F142" s="6">
        <f>D142*E142</f>
        <v>0</v>
      </c>
    </row>
    <row r="143" spans="1:6" x14ac:dyDescent="0.3">
      <c r="A143" s="4">
        <v>124</v>
      </c>
      <c r="B143" s="4" t="s">
        <v>156</v>
      </c>
      <c r="C143" s="4" t="s">
        <v>9</v>
      </c>
      <c r="D143" s="5">
        <v>3.48</v>
      </c>
      <c r="E143" s="26"/>
      <c r="F143" s="6">
        <f t="shared" si="10"/>
        <v>0</v>
      </c>
    </row>
    <row r="144" spans="1:6" x14ac:dyDescent="0.3">
      <c r="A144" s="46">
        <v>125</v>
      </c>
      <c r="B144" s="31" t="s">
        <v>40</v>
      </c>
      <c r="C144" s="31" t="s">
        <v>9</v>
      </c>
      <c r="D144" s="32">
        <v>3.48</v>
      </c>
      <c r="E144" s="118"/>
      <c r="F144" s="33">
        <f>D144*E144</f>
        <v>0</v>
      </c>
    </row>
    <row r="145" spans="1:6" x14ac:dyDescent="0.3">
      <c r="A145" s="4">
        <v>126</v>
      </c>
      <c r="B145" s="4" t="s">
        <v>39</v>
      </c>
      <c r="C145" s="4" t="s">
        <v>9</v>
      </c>
      <c r="D145" s="5">
        <v>3.48</v>
      </c>
      <c r="E145" s="26"/>
      <c r="F145" s="6">
        <f t="shared" si="10"/>
        <v>0</v>
      </c>
    </row>
    <row r="146" spans="1:6" x14ac:dyDescent="0.3">
      <c r="A146" s="10">
        <v>127</v>
      </c>
      <c r="B146" s="4" t="s">
        <v>288</v>
      </c>
      <c r="C146" s="4" t="s">
        <v>9</v>
      </c>
      <c r="D146" s="5">
        <v>3.48</v>
      </c>
      <c r="E146" s="26"/>
      <c r="F146" s="6">
        <f t="shared" si="10"/>
        <v>0</v>
      </c>
    </row>
    <row r="147" spans="1:6" x14ac:dyDescent="0.3">
      <c r="A147" s="4">
        <v>128</v>
      </c>
      <c r="B147" s="4" t="s">
        <v>184</v>
      </c>
      <c r="C147" s="4" t="s">
        <v>9</v>
      </c>
      <c r="D147" s="5">
        <v>3.48</v>
      </c>
      <c r="E147" s="26"/>
      <c r="F147" s="6">
        <f t="shared" si="10"/>
        <v>0</v>
      </c>
    </row>
    <row r="148" spans="1:6" x14ac:dyDescent="0.3">
      <c r="A148" s="10">
        <v>129</v>
      </c>
      <c r="B148" s="4" t="s">
        <v>211</v>
      </c>
      <c r="C148" s="4" t="s">
        <v>11</v>
      </c>
      <c r="D148" s="5">
        <v>3.915</v>
      </c>
      <c r="E148" s="26"/>
      <c r="F148" s="6">
        <f t="shared" si="10"/>
        <v>0</v>
      </c>
    </row>
    <row r="149" spans="1:6" x14ac:dyDescent="0.3">
      <c r="A149" s="10">
        <v>130</v>
      </c>
      <c r="B149" s="14" t="s">
        <v>210</v>
      </c>
      <c r="C149" s="4" t="s">
        <v>11</v>
      </c>
      <c r="D149" s="17">
        <v>3.915</v>
      </c>
      <c r="E149" s="27"/>
      <c r="F149" s="18">
        <f>D149*E149</f>
        <v>0</v>
      </c>
    </row>
    <row r="150" spans="1:6" ht="15" thickBot="1" x14ac:dyDescent="0.35">
      <c r="A150" s="4">
        <v>131</v>
      </c>
      <c r="B150" s="4" t="s">
        <v>78</v>
      </c>
      <c r="C150" s="4" t="s">
        <v>11</v>
      </c>
      <c r="D150" s="5">
        <v>3.915</v>
      </c>
      <c r="E150" s="26"/>
      <c r="F150" s="6">
        <f t="shared" si="10"/>
        <v>0</v>
      </c>
    </row>
    <row r="151" spans="1:6" ht="14.4" customHeight="1" x14ac:dyDescent="0.3">
      <c r="A151" s="61" t="s">
        <v>185</v>
      </c>
      <c r="B151" s="62"/>
      <c r="C151" s="62"/>
      <c r="D151" s="62"/>
      <c r="E151" s="62"/>
      <c r="F151" s="63"/>
    </row>
    <row r="152" spans="1:6" ht="15" thickBot="1" x14ac:dyDescent="0.35">
      <c r="A152" s="64"/>
      <c r="B152" s="65"/>
      <c r="C152" s="65"/>
      <c r="D152" s="65"/>
      <c r="E152" s="65"/>
      <c r="F152" s="66"/>
    </row>
    <row r="153" spans="1:6" x14ac:dyDescent="0.3">
      <c r="A153" s="10"/>
      <c r="B153" s="11" t="s">
        <v>0</v>
      </c>
      <c r="C153" s="11" t="s">
        <v>1</v>
      </c>
      <c r="D153" s="12" t="s">
        <v>2</v>
      </c>
      <c r="E153" s="11" t="s">
        <v>3</v>
      </c>
      <c r="F153" s="11" t="s">
        <v>4</v>
      </c>
    </row>
    <row r="154" spans="1:6" x14ac:dyDescent="0.3">
      <c r="A154" s="4">
        <v>132</v>
      </c>
      <c r="B154" s="4" t="s">
        <v>108</v>
      </c>
      <c r="C154" s="4" t="s">
        <v>175</v>
      </c>
      <c r="D154" s="5">
        <v>21.745000000000001</v>
      </c>
      <c r="E154" s="26"/>
      <c r="F154" s="6">
        <f t="shared" ref="F154:F158" si="17">D154*E154</f>
        <v>0</v>
      </c>
    </row>
    <row r="155" spans="1:6" x14ac:dyDescent="0.3">
      <c r="A155" s="4">
        <v>133</v>
      </c>
      <c r="B155" s="4" t="s">
        <v>110</v>
      </c>
      <c r="C155" s="4" t="s">
        <v>105</v>
      </c>
      <c r="D155" s="5">
        <v>26.094999999999999</v>
      </c>
      <c r="E155" s="26"/>
      <c r="F155" s="6">
        <f t="shared" si="17"/>
        <v>0</v>
      </c>
    </row>
    <row r="156" spans="1:6" x14ac:dyDescent="0.3">
      <c r="A156" s="4">
        <v>134</v>
      </c>
      <c r="B156" s="4" t="s">
        <v>219</v>
      </c>
      <c r="C156" s="4" t="s">
        <v>105</v>
      </c>
      <c r="D156" s="5">
        <v>26.094999999999999</v>
      </c>
      <c r="E156" s="26"/>
      <c r="F156" s="6">
        <f t="shared" ref="F156" si="18">D156*E156</f>
        <v>0</v>
      </c>
    </row>
    <row r="157" spans="1:6" x14ac:dyDescent="0.3">
      <c r="A157" s="4">
        <v>135</v>
      </c>
      <c r="B157" s="4" t="s">
        <v>109</v>
      </c>
      <c r="C157" s="4" t="s">
        <v>106</v>
      </c>
      <c r="D157" s="5">
        <v>30.445</v>
      </c>
      <c r="E157" s="26"/>
      <c r="F157" s="6">
        <f t="shared" si="17"/>
        <v>0</v>
      </c>
    </row>
    <row r="158" spans="1:6" x14ac:dyDescent="0.3">
      <c r="A158" s="4">
        <v>136</v>
      </c>
      <c r="B158" s="4" t="s">
        <v>108</v>
      </c>
      <c r="C158" s="4" t="s">
        <v>106</v>
      </c>
      <c r="D158" s="5">
        <v>30.445</v>
      </c>
      <c r="E158" s="26"/>
      <c r="F158" s="6">
        <f t="shared" si="17"/>
        <v>0</v>
      </c>
    </row>
    <row r="159" spans="1:6" x14ac:dyDescent="0.3">
      <c r="A159" s="4">
        <v>137</v>
      </c>
      <c r="B159" s="4" t="s">
        <v>220</v>
      </c>
      <c r="C159" s="4" t="s">
        <v>106</v>
      </c>
      <c r="D159" s="5">
        <v>34.79</v>
      </c>
      <c r="E159" s="26"/>
      <c r="F159" s="6">
        <f t="shared" ref="F159" si="19">D159*E159</f>
        <v>0</v>
      </c>
    </row>
    <row r="160" spans="1:6" x14ac:dyDescent="0.3">
      <c r="A160" s="4">
        <v>138</v>
      </c>
      <c r="B160" s="4" t="s">
        <v>221</v>
      </c>
      <c r="C160" s="4" t="s">
        <v>106</v>
      </c>
      <c r="D160" s="5">
        <v>34.79</v>
      </c>
      <c r="E160" s="26"/>
      <c r="F160" s="6">
        <f t="shared" ref="F160" si="20">D160*E160</f>
        <v>0</v>
      </c>
    </row>
    <row r="161" spans="1:6" x14ac:dyDescent="0.3">
      <c r="A161" s="4">
        <v>139</v>
      </c>
      <c r="B161" s="4" t="s">
        <v>295</v>
      </c>
      <c r="C161" s="4" t="s">
        <v>107</v>
      </c>
      <c r="D161" s="5">
        <v>30.445</v>
      </c>
      <c r="E161" s="26"/>
      <c r="F161" s="6">
        <f>D161*E161</f>
        <v>0</v>
      </c>
    </row>
    <row r="162" spans="1:6" s="9" customFormat="1" x14ac:dyDescent="0.3">
      <c r="A162" s="4">
        <v>140</v>
      </c>
      <c r="B162" s="4" t="s">
        <v>111</v>
      </c>
      <c r="C162" s="4" t="s">
        <v>104</v>
      </c>
      <c r="D162" s="5">
        <v>23.484999999999999</v>
      </c>
      <c r="E162" s="26"/>
      <c r="F162" s="6">
        <f t="shared" ref="F162:F228" si="21">D162*E162</f>
        <v>0</v>
      </c>
    </row>
    <row r="163" spans="1:6" x14ac:dyDescent="0.3">
      <c r="A163" s="4">
        <v>141</v>
      </c>
      <c r="B163" s="4" t="s">
        <v>111</v>
      </c>
      <c r="C163" s="4" t="s">
        <v>103</v>
      </c>
      <c r="D163" s="5">
        <v>27.824999999999999</v>
      </c>
      <c r="E163" s="26"/>
      <c r="F163" s="6">
        <f t="shared" si="21"/>
        <v>0</v>
      </c>
    </row>
    <row r="164" spans="1:6" x14ac:dyDescent="0.3">
      <c r="A164" s="4">
        <v>142</v>
      </c>
      <c r="B164" s="4" t="s">
        <v>112</v>
      </c>
      <c r="C164" s="4" t="s">
        <v>186</v>
      </c>
      <c r="D164" s="5">
        <v>39.14</v>
      </c>
      <c r="E164" s="26"/>
      <c r="F164" s="6">
        <f t="shared" si="21"/>
        <v>0</v>
      </c>
    </row>
    <row r="165" spans="1:6" ht="15" thickBot="1" x14ac:dyDescent="0.35">
      <c r="A165" s="4">
        <v>143</v>
      </c>
      <c r="B165" s="14" t="s">
        <v>112</v>
      </c>
      <c r="C165" s="14" t="s">
        <v>187</v>
      </c>
      <c r="D165" s="17">
        <v>52.19</v>
      </c>
      <c r="E165" s="27"/>
      <c r="F165" s="18">
        <f t="shared" si="21"/>
        <v>0</v>
      </c>
    </row>
    <row r="166" spans="1:6" ht="15" thickBot="1" x14ac:dyDescent="0.35">
      <c r="A166" s="58" t="s">
        <v>41</v>
      </c>
      <c r="B166" s="59"/>
      <c r="C166" s="59"/>
      <c r="D166" s="59"/>
      <c r="E166" s="59"/>
      <c r="F166" s="60"/>
    </row>
    <row r="167" spans="1:6" x14ac:dyDescent="0.3">
      <c r="A167" s="10"/>
      <c r="B167" s="11" t="s">
        <v>0</v>
      </c>
      <c r="C167" s="11" t="s">
        <v>1</v>
      </c>
      <c r="D167" s="12" t="s">
        <v>2</v>
      </c>
      <c r="E167" s="11" t="s">
        <v>3</v>
      </c>
      <c r="F167" s="11" t="s">
        <v>4</v>
      </c>
    </row>
    <row r="168" spans="1:6" x14ac:dyDescent="0.3">
      <c r="A168" s="4">
        <v>144</v>
      </c>
      <c r="B168" s="4" t="s">
        <v>113</v>
      </c>
      <c r="C168" s="4" t="s">
        <v>9</v>
      </c>
      <c r="D168" s="5">
        <v>2.1749999999999998</v>
      </c>
      <c r="E168" s="26"/>
      <c r="F168" s="6">
        <f t="shared" si="21"/>
        <v>0</v>
      </c>
    </row>
    <row r="169" spans="1:6" x14ac:dyDescent="0.3">
      <c r="A169" s="4">
        <v>145</v>
      </c>
      <c r="B169" s="4" t="s">
        <v>114</v>
      </c>
      <c r="C169" s="4" t="s">
        <v>11</v>
      </c>
      <c r="D169" s="5">
        <v>3.48</v>
      </c>
      <c r="E169" s="26"/>
      <c r="F169" s="6">
        <f t="shared" si="21"/>
        <v>0</v>
      </c>
    </row>
    <row r="170" spans="1:6" x14ac:dyDescent="0.3">
      <c r="A170" s="4">
        <v>146</v>
      </c>
      <c r="B170" s="4" t="s">
        <v>115</v>
      </c>
      <c r="C170" s="4" t="s">
        <v>11</v>
      </c>
      <c r="D170" s="5">
        <v>3.915</v>
      </c>
      <c r="E170" s="26"/>
      <c r="F170" s="6">
        <f t="shared" si="21"/>
        <v>0</v>
      </c>
    </row>
    <row r="171" spans="1:6" x14ac:dyDescent="0.3">
      <c r="A171" s="4">
        <v>147</v>
      </c>
      <c r="B171" s="4" t="s">
        <v>320</v>
      </c>
      <c r="C171" s="4" t="s">
        <v>11</v>
      </c>
      <c r="D171" s="5">
        <v>3.48</v>
      </c>
      <c r="E171" s="26"/>
      <c r="F171" s="6">
        <f t="shared" ref="F171:F172" si="22">D171*E171</f>
        <v>0</v>
      </c>
    </row>
    <row r="172" spans="1:6" x14ac:dyDescent="0.3">
      <c r="A172" s="4">
        <v>148</v>
      </c>
      <c r="B172" s="4" t="s">
        <v>317</v>
      </c>
      <c r="C172" s="4" t="s">
        <v>11</v>
      </c>
      <c r="D172" s="5">
        <v>3.48</v>
      </c>
      <c r="E172" s="26"/>
      <c r="F172" s="6">
        <f t="shared" si="22"/>
        <v>0</v>
      </c>
    </row>
    <row r="173" spans="1:6" x14ac:dyDescent="0.3">
      <c r="A173" s="4">
        <v>149</v>
      </c>
      <c r="B173" s="4" t="s">
        <v>318</v>
      </c>
      <c r="C173" s="4" t="s">
        <v>11</v>
      </c>
      <c r="D173" s="5">
        <v>3.48</v>
      </c>
      <c r="E173" s="26"/>
      <c r="F173" s="6">
        <f t="shared" si="21"/>
        <v>0</v>
      </c>
    </row>
    <row r="174" spans="1:6" x14ac:dyDescent="0.3">
      <c r="A174" s="4">
        <v>150</v>
      </c>
      <c r="B174" s="4" t="s">
        <v>319</v>
      </c>
      <c r="C174" s="4" t="s">
        <v>11</v>
      </c>
      <c r="D174" s="5">
        <v>3.48</v>
      </c>
      <c r="E174" s="26"/>
      <c r="F174" s="6">
        <f t="shared" ref="F174" si="23">D174*E174</f>
        <v>0</v>
      </c>
    </row>
    <row r="175" spans="1:6" x14ac:dyDescent="0.3">
      <c r="A175" s="4">
        <v>151</v>
      </c>
      <c r="B175" s="4" t="s">
        <v>124</v>
      </c>
      <c r="C175" s="4" t="s">
        <v>13</v>
      </c>
      <c r="D175" s="5">
        <v>3.48</v>
      </c>
      <c r="E175" s="26"/>
      <c r="F175" s="6">
        <f t="shared" si="21"/>
        <v>0</v>
      </c>
    </row>
    <row r="176" spans="1:6" x14ac:dyDescent="0.3">
      <c r="A176" s="4">
        <v>152</v>
      </c>
      <c r="B176" s="4" t="s">
        <v>125</v>
      </c>
      <c r="C176" s="4" t="s">
        <v>13</v>
      </c>
      <c r="D176" s="5">
        <v>3.48</v>
      </c>
      <c r="E176" s="26"/>
      <c r="F176" s="6">
        <f t="shared" si="21"/>
        <v>0</v>
      </c>
    </row>
    <row r="177" spans="1:6" x14ac:dyDescent="0.3">
      <c r="A177" s="4">
        <v>153</v>
      </c>
      <c r="B177" s="4" t="s">
        <v>126</v>
      </c>
      <c r="C177" s="4" t="s">
        <v>13</v>
      </c>
      <c r="D177" s="5">
        <v>3.48</v>
      </c>
      <c r="E177" s="26"/>
      <c r="F177" s="6">
        <f t="shared" si="21"/>
        <v>0</v>
      </c>
    </row>
    <row r="178" spans="1:6" x14ac:dyDescent="0.3">
      <c r="A178" s="4">
        <v>154</v>
      </c>
      <c r="B178" s="4" t="s">
        <v>127</v>
      </c>
      <c r="C178" s="4" t="s">
        <v>13</v>
      </c>
      <c r="D178" s="5">
        <v>3.48</v>
      </c>
      <c r="E178" s="26"/>
      <c r="F178" s="6">
        <f t="shared" si="21"/>
        <v>0</v>
      </c>
    </row>
    <row r="179" spans="1:6" x14ac:dyDescent="0.3">
      <c r="A179" s="4">
        <v>155</v>
      </c>
      <c r="B179" s="4" t="s">
        <v>130</v>
      </c>
      <c r="C179" s="4" t="s">
        <v>13</v>
      </c>
      <c r="D179" s="5">
        <v>3.48</v>
      </c>
      <c r="E179" s="26"/>
      <c r="F179" s="6">
        <f>D179*E179</f>
        <v>0</v>
      </c>
    </row>
    <row r="180" spans="1:6" x14ac:dyDescent="0.3">
      <c r="A180" s="4">
        <v>156</v>
      </c>
      <c r="B180" s="4" t="s">
        <v>128</v>
      </c>
      <c r="C180" s="4" t="s">
        <v>13</v>
      </c>
      <c r="D180" s="5">
        <v>3.48</v>
      </c>
      <c r="E180" s="26"/>
      <c r="F180" s="6">
        <f t="shared" si="21"/>
        <v>0</v>
      </c>
    </row>
    <row r="181" spans="1:6" x14ac:dyDescent="0.3">
      <c r="A181" s="4">
        <v>157</v>
      </c>
      <c r="B181" s="4" t="s">
        <v>129</v>
      </c>
      <c r="C181" s="4" t="s">
        <v>13</v>
      </c>
      <c r="D181" s="5">
        <v>3.48</v>
      </c>
      <c r="E181" s="26"/>
      <c r="F181" s="6">
        <f t="shared" si="21"/>
        <v>0</v>
      </c>
    </row>
    <row r="182" spans="1:6" x14ac:dyDescent="0.3">
      <c r="A182" s="4">
        <v>158</v>
      </c>
      <c r="B182" s="4" t="s">
        <v>79</v>
      </c>
      <c r="C182" s="4" t="s">
        <v>13</v>
      </c>
      <c r="D182" s="5">
        <v>3.48</v>
      </c>
      <c r="E182" s="26"/>
      <c r="F182" s="6">
        <f t="shared" si="21"/>
        <v>0</v>
      </c>
    </row>
    <row r="183" spans="1:6" x14ac:dyDescent="0.3">
      <c r="A183" s="4">
        <v>159</v>
      </c>
      <c r="B183" s="4" t="s">
        <v>135</v>
      </c>
      <c r="C183" s="4" t="s">
        <v>42</v>
      </c>
      <c r="D183" s="5">
        <v>3.48</v>
      </c>
      <c r="E183" s="26"/>
      <c r="F183" s="6">
        <f t="shared" si="21"/>
        <v>0</v>
      </c>
    </row>
    <row r="184" spans="1:6" x14ac:dyDescent="0.3">
      <c r="A184" s="4">
        <v>160</v>
      </c>
      <c r="B184" s="4" t="s">
        <v>131</v>
      </c>
      <c r="C184" s="4" t="s">
        <v>13</v>
      </c>
      <c r="D184" s="5">
        <v>3.48</v>
      </c>
      <c r="E184" s="26"/>
      <c r="F184" s="6">
        <f t="shared" si="21"/>
        <v>0</v>
      </c>
    </row>
    <row r="185" spans="1:6" x14ac:dyDescent="0.3">
      <c r="A185" s="4">
        <v>161</v>
      </c>
      <c r="B185" s="4" t="s">
        <v>132</v>
      </c>
      <c r="C185" s="4" t="s">
        <v>11</v>
      </c>
      <c r="D185" s="5">
        <v>3.48</v>
      </c>
      <c r="E185" s="26"/>
      <c r="F185" s="6">
        <f t="shared" si="21"/>
        <v>0</v>
      </c>
    </row>
    <row r="186" spans="1:6" x14ac:dyDescent="0.3">
      <c r="A186" s="4">
        <v>162</v>
      </c>
      <c r="B186" s="4" t="s">
        <v>133</v>
      </c>
      <c r="C186" s="4" t="s">
        <v>43</v>
      </c>
      <c r="D186" s="5">
        <v>3.48</v>
      </c>
      <c r="E186" s="26"/>
      <c r="F186" s="6">
        <f t="shared" si="21"/>
        <v>0</v>
      </c>
    </row>
    <row r="187" spans="1:6" x14ac:dyDescent="0.3">
      <c r="A187" s="4">
        <v>163</v>
      </c>
      <c r="B187" s="4" t="s">
        <v>134</v>
      </c>
      <c r="C187" s="4" t="s">
        <v>43</v>
      </c>
      <c r="D187" s="5">
        <v>3.48</v>
      </c>
      <c r="E187" s="26"/>
      <c r="F187" s="6">
        <f t="shared" si="21"/>
        <v>0</v>
      </c>
    </row>
    <row r="188" spans="1:6" x14ac:dyDescent="0.3">
      <c r="A188" s="4">
        <v>164</v>
      </c>
      <c r="B188" s="4" t="s">
        <v>321</v>
      </c>
      <c r="C188" s="4" t="s">
        <v>9</v>
      </c>
      <c r="D188" s="5">
        <v>2.1749999999999998</v>
      </c>
      <c r="E188" s="26"/>
      <c r="F188" s="6">
        <f t="shared" ref="F188:F199" si="24">D188*E188</f>
        <v>0</v>
      </c>
    </row>
    <row r="189" spans="1:6" x14ac:dyDescent="0.3">
      <c r="A189" s="4">
        <v>165</v>
      </c>
      <c r="B189" s="4" t="s">
        <v>322</v>
      </c>
      <c r="C189" s="4" t="s">
        <v>9</v>
      </c>
      <c r="D189" s="5">
        <v>2.1749999999999998</v>
      </c>
      <c r="E189" s="26"/>
      <c r="F189" s="6">
        <f t="shared" si="24"/>
        <v>0</v>
      </c>
    </row>
    <row r="190" spans="1:6" x14ac:dyDescent="0.3">
      <c r="A190" s="4">
        <v>166</v>
      </c>
      <c r="B190" s="4" t="s">
        <v>228</v>
      </c>
      <c r="C190" s="4" t="s">
        <v>9</v>
      </c>
      <c r="D190" s="5">
        <v>2.1749999999999998</v>
      </c>
      <c r="E190" s="26"/>
      <c r="F190" s="6">
        <f t="shared" si="24"/>
        <v>0</v>
      </c>
    </row>
    <row r="191" spans="1:6" x14ac:dyDescent="0.3">
      <c r="A191" s="4">
        <v>167</v>
      </c>
      <c r="B191" s="4" t="s">
        <v>228</v>
      </c>
      <c r="C191" s="4" t="s">
        <v>13</v>
      </c>
      <c r="D191" s="5">
        <v>3.915</v>
      </c>
      <c r="E191" s="26"/>
      <c r="F191" s="6">
        <f t="shared" si="24"/>
        <v>0</v>
      </c>
    </row>
    <row r="192" spans="1:6" x14ac:dyDescent="0.3">
      <c r="A192" s="4">
        <v>168</v>
      </c>
      <c r="B192" s="4" t="s">
        <v>70</v>
      </c>
      <c r="C192" s="4" t="s">
        <v>13</v>
      </c>
      <c r="D192" s="5">
        <v>6.96</v>
      </c>
      <c r="E192" s="26"/>
      <c r="F192" s="6">
        <f t="shared" si="24"/>
        <v>0</v>
      </c>
    </row>
    <row r="193" spans="1:6" x14ac:dyDescent="0.3">
      <c r="A193" s="4">
        <v>169</v>
      </c>
      <c r="B193" s="31" t="s">
        <v>158</v>
      </c>
      <c r="C193" s="31" t="s">
        <v>136</v>
      </c>
      <c r="D193" s="32">
        <v>19.135000000000002</v>
      </c>
      <c r="E193" s="35"/>
      <c r="F193" s="33">
        <f t="shared" si="24"/>
        <v>0</v>
      </c>
    </row>
    <row r="194" spans="1:6" x14ac:dyDescent="0.3">
      <c r="A194" s="4">
        <v>170</v>
      </c>
      <c r="B194" s="4" t="s">
        <v>222</v>
      </c>
      <c r="C194" s="4" t="s">
        <v>9</v>
      </c>
      <c r="D194" s="5">
        <v>2.1749999999999998</v>
      </c>
      <c r="E194" s="26"/>
      <c r="F194" s="6">
        <f t="shared" si="24"/>
        <v>0</v>
      </c>
    </row>
    <row r="195" spans="1:6" x14ac:dyDescent="0.3">
      <c r="A195" s="4">
        <v>171</v>
      </c>
      <c r="B195" s="4" t="s">
        <v>222</v>
      </c>
      <c r="C195" s="4" t="s">
        <v>13</v>
      </c>
      <c r="D195" s="5">
        <v>3.915</v>
      </c>
      <c r="E195" s="26"/>
      <c r="F195" s="6">
        <f t="shared" si="24"/>
        <v>0</v>
      </c>
    </row>
    <row r="196" spans="1:6" x14ac:dyDescent="0.3">
      <c r="A196" s="4">
        <v>172</v>
      </c>
      <c r="B196" s="4" t="s">
        <v>137</v>
      </c>
      <c r="C196" s="4" t="s">
        <v>9</v>
      </c>
      <c r="D196" s="5">
        <v>2.1749999999999998</v>
      </c>
      <c r="E196" s="26"/>
      <c r="F196" s="6">
        <f t="shared" si="24"/>
        <v>0</v>
      </c>
    </row>
    <row r="197" spans="1:6" x14ac:dyDescent="0.3">
      <c r="A197" s="4">
        <v>173</v>
      </c>
      <c r="B197" s="4" t="s">
        <v>137</v>
      </c>
      <c r="C197" s="4" t="s">
        <v>13</v>
      </c>
      <c r="D197" s="5">
        <v>3.915</v>
      </c>
      <c r="E197" s="26"/>
      <c r="F197" s="6">
        <f t="shared" si="24"/>
        <v>0</v>
      </c>
    </row>
    <row r="198" spans="1:6" x14ac:dyDescent="0.3">
      <c r="A198" s="4">
        <v>174</v>
      </c>
      <c r="B198" s="4" t="s">
        <v>223</v>
      </c>
      <c r="C198" s="4" t="s">
        <v>9</v>
      </c>
      <c r="D198" s="5">
        <v>2.1749999999999998</v>
      </c>
      <c r="E198" s="26"/>
      <c r="F198" s="6">
        <f t="shared" si="24"/>
        <v>0</v>
      </c>
    </row>
    <row r="199" spans="1:6" x14ac:dyDescent="0.3">
      <c r="A199" s="4">
        <v>175</v>
      </c>
      <c r="B199" s="4" t="s">
        <v>223</v>
      </c>
      <c r="C199" s="4" t="s">
        <v>13</v>
      </c>
      <c r="D199" s="5">
        <v>3.915</v>
      </c>
      <c r="E199" s="26"/>
      <c r="F199" s="6">
        <f t="shared" si="24"/>
        <v>0</v>
      </c>
    </row>
    <row r="200" spans="1:6" x14ac:dyDescent="0.3">
      <c r="A200" s="4">
        <v>176</v>
      </c>
      <c r="B200" s="4" t="s">
        <v>323</v>
      </c>
      <c r="C200" s="4" t="s">
        <v>44</v>
      </c>
      <c r="D200" s="5">
        <v>3.48</v>
      </c>
      <c r="E200" s="26"/>
      <c r="F200" s="6">
        <f t="shared" si="21"/>
        <v>0</v>
      </c>
    </row>
    <row r="201" spans="1:6" s="9" customFormat="1" x14ac:dyDescent="0.3">
      <c r="A201" s="4">
        <v>177</v>
      </c>
      <c r="B201" s="4" t="s">
        <v>138</v>
      </c>
      <c r="C201" s="4" t="s">
        <v>9</v>
      </c>
      <c r="D201" s="5">
        <v>2.1749999999999998</v>
      </c>
      <c r="E201" s="26"/>
      <c r="F201" s="6">
        <f>D201*E201</f>
        <v>0</v>
      </c>
    </row>
    <row r="202" spans="1:6" x14ac:dyDescent="0.3">
      <c r="A202" s="4">
        <v>178</v>
      </c>
      <c r="B202" s="31" t="s">
        <v>224</v>
      </c>
      <c r="C202" s="31" t="s">
        <v>136</v>
      </c>
      <c r="D202" s="32">
        <v>19.135000000000002</v>
      </c>
      <c r="E202" s="35"/>
      <c r="F202" s="33">
        <f>D202*E202</f>
        <v>0</v>
      </c>
    </row>
    <row r="203" spans="1:6" x14ac:dyDescent="0.3">
      <c r="A203" s="4">
        <v>179</v>
      </c>
      <c r="B203" s="4" t="s">
        <v>140</v>
      </c>
      <c r="C203" s="4" t="s">
        <v>9</v>
      </c>
      <c r="D203" s="5">
        <v>2.1749999999999998</v>
      </c>
      <c r="E203" s="26"/>
      <c r="F203" s="6">
        <f>D203*E203</f>
        <v>0</v>
      </c>
    </row>
    <row r="204" spans="1:6" x14ac:dyDescent="0.3">
      <c r="A204" s="4">
        <v>180</v>
      </c>
      <c r="B204" s="31" t="s">
        <v>225</v>
      </c>
      <c r="C204" s="31" t="s">
        <v>136</v>
      </c>
      <c r="D204" s="32">
        <v>19.135000000000002</v>
      </c>
      <c r="E204" s="35"/>
      <c r="F204" s="33">
        <f>D204*E204</f>
        <v>0</v>
      </c>
    </row>
    <row r="205" spans="1:6" x14ac:dyDescent="0.3">
      <c r="A205" s="4">
        <v>181</v>
      </c>
      <c r="B205" s="31" t="s">
        <v>227</v>
      </c>
      <c r="C205" s="31" t="s">
        <v>136</v>
      </c>
      <c r="D205" s="32">
        <v>19.135000000000002</v>
      </c>
      <c r="E205" s="35"/>
      <c r="F205" s="33">
        <f>D205*E205</f>
        <v>0</v>
      </c>
    </row>
    <row r="206" spans="1:6" x14ac:dyDescent="0.3">
      <c r="A206" s="4">
        <v>182</v>
      </c>
      <c r="B206" s="4" t="s">
        <v>141</v>
      </c>
      <c r="C206" s="4" t="s">
        <v>9</v>
      </c>
      <c r="D206" s="5">
        <v>2.1749999999999998</v>
      </c>
      <c r="E206" s="26"/>
      <c r="F206" s="6">
        <f t="shared" ref="F206:F210" si="25">D206*E206</f>
        <v>0</v>
      </c>
    </row>
    <row r="207" spans="1:6" x14ac:dyDescent="0.3">
      <c r="A207" s="4">
        <v>183</v>
      </c>
      <c r="B207" s="4" t="s">
        <v>141</v>
      </c>
      <c r="C207" s="4" t="s">
        <v>273</v>
      </c>
      <c r="D207" s="5">
        <v>7.83</v>
      </c>
      <c r="E207" s="26"/>
      <c r="F207" s="6">
        <f t="shared" si="25"/>
        <v>0</v>
      </c>
    </row>
    <row r="208" spans="1:6" x14ac:dyDescent="0.3">
      <c r="A208" s="4">
        <v>184</v>
      </c>
      <c r="B208" s="4" t="s">
        <v>141</v>
      </c>
      <c r="C208" s="4" t="s">
        <v>136</v>
      </c>
      <c r="D208" s="5">
        <v>15.654999999999999</v>
      </c>
      <c r="E208" s="26"/>
      <c r="F208" s="6">
        <f t="shared" ref="F208" si="26">D208*E208</f>
        <v>0</v>
      </c>
    </row>
    <row r="209" spans="1:6" x14ac:dyDescent="0.3">
      <c r="A209" s="4">
        <v>185</v>
      </c>
      <c r="B209" s="31" t="s">
        <v>226</v>
      </c>
      <c r="C209" s="31" t="s">
        <v>136</v>
      </c>
      <c r="D209" s="32">
        <v>19.135000000000002</v>
      </c>
      <c r="E209" s="35"/>
      <c r="F209" s="33">
        <f t="shared" si="25"/>
        <v>0</v>
      </c>
    </row>
    <row r="210" spans="1:6" x14ac:dyDescent="0.3">
      <c r="A210" s="4">
        <v>186</v>
      </c>
      <c r="B210" s="28" t="s">
        <v>231</v>
      </c>
      <c r="C210" s="28" t="s">
        <v>9</v>
      </c>
      <c r="D210" s="5">
        <v>2.1749999999999998</v>
      </c>
      <c r="E210" s="30"/>
      <c r="F210" s="29">
        <f t="shared" si="25"/>
        <v>0</v>
      </c>
    </row>
    <row r="211" spans="1:6" x14ac:dyDescent="0.3">
      <c r="A211" s="4">
        <v>187</v>
      </c>
      <c r="B211" s="31" t="s">
        <v>230</v>
      </c>
      <c r="C211" s="31" t="s">
        <v>136</v>
      </c>
      <c r="D211" s="32">
        <v>19.135000000000002</v>
      </c>
      <c r="E211" s="35"/>
      <c r="F211" s="33">
        <f>D211*E211</f>
        <v>0</v>
      </c>
    </row>
    <row r="212" spans="1:6" x14ac:dyDescent="0.3">
      <c r="A212" s="4">
        <v>188</v>
      </c>
      <c r="B212" s="4" t="s">
        <v>324</v>
      </c>
      <c r="C212" s="4" t="s">
        <v>9</v>
      </c>
      <c r="D212" s="5">
        <v>2.1749999999999998</v>
      </c>
      <c r="E212" s="26"/>
      <c r="F212" s="6">
        <f>D212*E212</f>
        <v>0</v>
      </c>
    </row>
    <row r="213" spans="1:6" x14ac:dyDescent="0.3">
      <c r="A213" s="4">
        <v>189</v>
      </c>
      <c r="B213" s="4" t="s">
        <v>232</v>
      </c>
      <c r="C213" s="4" t="s">
        <v>9</v>
      </c>
      <c r="D213" s="5">
        <v>2.1749999999999998</v>
      </c>
      <c r="E213" s="26"/>
      <c r="F213" s="6">
        <f t="shared" ref="F213:F214" si="27">D213*E213</f>
        <v>0</v>
      </c>
    </row>
    <row r="214" spans="1:6" x14ac:dyDescent="0.3">
      <c r="A214" s="4">
        <v>190</v>
      </c>
      <c r="B214" s="4" t="s">
        <v>232</v>
      </c>
      <c r="C214" s="4" t="s">
        <v>13</v>
      </c>
      <c r="D214" s="5">
        <v>3.915</v>
      </c>
      <c r="E214" s="26"/>
      <c r="F214" s="6">
        <f t="shared" si="27"/>
        <v>0</v>
      </c>
    </row>
    <row r="215" spans="1:6" x14ac:dyDescent="0.3">
      <c r="A215" s="4">
        <v>191</v>
      </c>
      <c r="B215" s="4" t="s">
        <v>143</v>
      </c>
      <c r="C215" s="4" t="s">
        <v>9</v>
      </c>
      <c r="D215" s="5">
        <v>2.1749999999999998</v>
      </c>
      <c r="E215" s="26"/>
      <c r="F215" s="6">
        <f t="shared" ref="F215:F227" si="28">D215*E215</f>
        <v>0</v>
      </c>
    </row>
    <row r="216" spans="1:6" x14ac:dyDescent="0.3">
      <c r="A216" s="4">
        <v>192</v>
      </c>
      <c r="B216" s="4" t="s">
        <v>143</v>
      </c>
      <c r="C216" s="4" t="s">
        <v>13</v>
      </c>
      <c r="D216" s="5">
        <v>3.915</v>
      </c>
      <c r="E216" s="26"/>
      <c r="F216" s="6">
        <f t="shared" si="28"/>
        <v>0</v>
      </c>
    </row>
    <row r="217" spans="1:6" x14ac:dyDescent="0.3">
      <c r="A217" s="4">
        <v>193</v>
      </c>
      <c r="B217" s="4" t="s">
        <v>144</v>
      </c>
      <c r="C217" s="4" t="s">
        <v>9</v>
      </c>
      <c r="D217" s="5">
        <v>2.1749999999999998</v>
      </c>
      <c r="E217" s="26"/>
      <c r="F217" s="6">
        <f t="shared" si="28"/>
        <v>0</v>
      </c>
    </row>
    <row r="218" spans="1:6" x14ac:dyDescent="0.3">
      <c r="A218" s="4">
        <v>194</v>
      </c>
      <c r="B218" s="4" t="s">
        <v>144</v>
      </c>
      <c r="C218" s="4" t="s">
        <v>273</v>
      </c>
      <c r="D218" s="5">
        <v>7.83</v>
      </c>
      <c r="E218" s="26"/>
      <c r="F218" s="6">
        <f t="shared" si="28"/>
        <v>0</v>
      </c>
    </row>
    <row r="219" spans="1:6" x14ac:dyDescent="0.3">
      <c r="A219" s="4">
        <v>195</v>
      </c>
      <c r="B219" s="4" t="s">
        <v>144</v>
      </c>
      <c r="C219" s="4" t="s">
        <v>136</v>
      </c>
      <c r="D219" s="5">
        <v>15.654999999999999</v>
      </c>
      <c r="E219" s="26"/>
      <c r="F219" s="6">
        <f t="shared" si="28"/>
        <v>0</v>
      </c>
    </row>
    <row r="220" spans="1:6" x14ac:dyDescent="0.3">
      <c r="A220" s="4">
        <v>196</v>
      </c>
      <c r="B220" s="4" t="s">
        <v>229</v>
      </c>
      <c r="C220" s="4" t="s">
        <v>142</v>
      </c>
      <c r="D220" s="5">
        <v>10.44</v>
      </c>
      <c r="E220" s="26"/>
      <c r="F220" s="6">
        <f t="shared" ref="F220" si="29">D220*E220</f>
        <v>0</v>
      </c>
    </row>
    <row r="221" spans="1:6" x14ac:dyDescent="0.3">
      <c r="A221" s="4">
        <v>197</v>
      </c>
      <c r="B221" s="4" t="s">
        <v>289</v>
      </c>
      <c r="C221" s="4" t="s">
        <v>142</v>
      </c>
      <c r="D221" s="5">
        <v>10.44</v>
      </c>
      <c r="E221" s="26"/>
      <c r="F221" s="6">
        <f>D221*E221</f>
        <v>0</v>
      </c>
    </row>
    <row r="222" spans="1:6" x14ac:dyDescent="0.3">
      <c r="A222" s="4">
        <v>198</v>
      </c>
      <c r="B222" s="4" t="s">
        <v>145</v>
      </c>
      <c r="C222" s="4" t="s">
        <v>9</v>
      </c>
      <c r="D222" s="5">
        <v>2.1749999999999998</v>
      </c>
      <c r="E222" s="26"/>
      <c r="F222" s="6">
        <f t="shared" si="28"/>
        <v>0</v>
      </c>
    </row>
    <row r="223" spans="1:6" x14ac:dyDescent="0.3">
      <c r="A223" s="4">
        <v>199</v>
      </c>
      <c r="B223" s="4" t="s">
        <v>145</v>
      </c>
      <c r="C223" s="4" t="s">
        <v>13</v>
      </c>
      <c r="D223" s="5">
        <v>3.915</v>
      </c>
      <c r="E223" s="26"/>
      <c r="F223" s="6">
        <f>D223*E223</f>
        <v>0</v>
      </c>
    </row>
    <row r="224" spans="1:6" x14ac:dyDescent="0.3">
      <c r="A224" s="4">
        <v>200</v>
      </c>
      <c r="B224" s="4" t="s">
        <v>145</v>
      </c>
      <c r="C224" s="4" t="s">
        <v>273</v>
      </c>
      <c r="D224" s="5">
        <v>7.83</v>
      </c>
      <c r="E224" s="26"/>
      <c r="F224" s="6">
        <f t="shared" si="28"/>
        <v>0</v>
      </c>
    </row>
    <row r="225" spans="1:6" x14ac:dyDescent="0.3">
      <c r="A225" s="4">
        <v>201</v>
      </c>
      <c r="B225" s="4" t="s">
        <v>145</v>
      </c>
      <c r="C225" s="4" t="s">
        <v>136</v>
      </c>
      <c r="D225" s="5">
        <v>15.654999999999999</v>
      </c>
      <c r="E225" s="26"/>
      <c r="F225" s="6">
        <f t="shared" ref="F225" si="30">D225*E225</f>
        <v>0</v>
      </c>
    </row>
    <row r="226" spans="1:6" x14ac:dyDescent="0.3">
      <c r="A226" s="4">
        <v>202</v>
      </c>
      <c r="B226" s="4" t="s">
        <v>146</v>
      </c>
      <c r="C226" s="4" t="s">
        <v>13</v>
      </c>
      <c r="D226" s="5">
        <v>3.915</v>
      </c>
      <c r="E226" s="26"/>
      <c r="F226" s="6">
        <f t="shared" si="28"/>
        <v>0</v>
      </c>
    </row>
    <row r="227" spans="1:6" x14ac:dyDescent="0.3">
      <c r="A227" s="4">
        <v>203</v>
      </c>
      <c r="B227" s="4" t="s">
        <v>147</v>
      </c>
      <c r="C227" s="4" t="s">
        <v>13</v>
      </c>
      <c r="D227" s="5">
        <v>3.915</v>
      </c>
      <c r="E227" s="26"/>
      <c r="F227" s="6">
        <f t="shared" si="28"/>
        <v>0</v>
      </c>
    </row>
    <row r="228" spans="1:6" x14ac:dyDescent="0.3">
      <c r="A228" s="4">
        <v>204</v>
      </c>
      <c r="B228" s="4" t="s">
        <v>148</v>
      </c>
      <c r="C228" s="4" t="s">
        <v>9</v>
      </c>
      <c r="D228" s="5">
        <v>2.1749999999999998</v>
      </c>
      <c r="E228" s="26"/>
      <c r="F228" s="6">
        <f t="shared" si="21"/>
        <v>0</v>
      </c>
    </row>
    <row r="229" spans="1:6" x14ac:dyDescent="0.3">
      <c r="A229" s="4">
        <v>205</v>
      </c>
      <c r="B229" s="4" t="s">
        <v>148</v>
      </c>
      <c r="C229" s="4" t="s">
        <v>273</v>
      </c>
      <c r="D229" s="5">
        <v>7.83</v>
      </c>
      <c r="E229" s="26"/>
      <c r="F229" s="6">
        <f>D229*E229</f>
        <v>0</v>
      </c>
    </row>
    <row r="230" spans="1:6" ht="13.8" customHeight="1" x14ac:dyDescent="0.3">
      <c r="A230" s="4">
        <v>206</v>
      </c>
      <c r="B230" s="4" t="s">
        <v>148</v>
      </c>
      <c r="C230" s="4" t="s">
        <v>136</v>
      </c>
      <c r="D230" s="5">
        <v>15.654999999999999</v>
      </c>
      <c r="E230" s="26"/>
      <c r="F230" s="6">
        <f>D230*E230</f>
        <v>0</v>
      </c>
    </row>
    <row r="231" spans="1:6" x14ac:dyDescent="0.3">
      <c r="A231" s="4">
        <v>207</v>
      </c>
      <c r="B231" s="4" t="s">
        <v>233</v>
      </c>
      <c r="C231" s="4" t="s">
        <v>11</v>
      </c>
      <c r="D231" s="5">
        <v>3.48</v>
      </c>
      <c r="E231" s="26"/>
      <c r="F231" s="6">
        <f t="shared" ref="F231:F298" si="31">D231*E231</f>
        <v>0</v>
      </c>
    </row>
    <row r="232" spans="1:6" x14ac:dyDescent="0.3">
      <c r="A232" s="4">
        <v>208</v>
      </c>
      <c r="B232" s="4" t="s">
        <v>139</v>
      </c>
      <c r="C232" s="4" t="s">
        <v>11</v>
      </c>
      <c r="D232" s="5">
        <v>3.48</v>
      </c>
      <c r="E232" s="26"/>
      <c r="F232" s="6">
        <f t="shared" si="31"/>
        <v>0</v>
      </c>
    </row>
    <row r="233" spans="1:6" x14ac:dyDescent="0.3">
      <c r="A233" s="4">
        <v>209</v>
      </c>
      <c r="B233" s="4" t="s">
        <v>218</v>
      </c>
      <c r="C233" s="4" t="s">
        <v>104</v>
      </c>
      <c r="D233" s="5">
        <v>17.395</v>
      </c>
      <c r="E233" s="26"/>
      <c r="F233" s="6">
        <f t="shared" si="31"/>
        <v>0</v>
      </c>
    </row>
    <row r="234" spans="1:6" ht="15" thickBot="1" x14ac:dyDescent="0.35">
      <c r="A234" s="4">
        <v>210</v>
      </c>
      <c r="B234" s="14" t="s">
        <v>149</v>
      </c>
      <c r="C234" s="14" t="s">
        <v>104</v>
      </c>
      <c r="D234" s="17">
        <v>17.395</v>
      </c>
      <c r="E234" s="27"/>
      <c r="F234" s="18">
        <f t="shared" si="31"/>
        <v>0</v>
      </c>
    </row>
    <row r="235" spans="1:6" ht="15" thickBot="1" x14ac:dyDescent="0.35">
      <c r="A235" s="58" t="s">
        <v>150</v>
      </c>
      <c r="B235" s="59"/>
      <c r="C235" s="59"/>
      <c r="D235" s="59"/>
      <c r="E235" s="59"/>
      <c r="F235" s="60"/>
    </row>
    <row r="236" spans="1:6" x14ac:dyDescent="0.3">
      <c r="A236" s="10"/>
      <c r="B236" s="11" t="s">
        <v>0</v>
      </c>
      <c r="C236" s="11" t="s">
        <v>1</v>
      </c>
      <c r="D236" s="12" t="s">
        <v>2</v>
      </c>
      <c r="E236" s="11" t="s">
        <v>3</v>
      </c>
      <c r="F236" s="11" t="s">
        <v>4</v>
      </c>
    </row>
    <row r="237" spans="1:6" x14ac:dyDescent="0.3">
      <c r="A237" s="10">
        <v>211</v>
      </c>
      <c r="B237" s="37" t="s">
        <v>326</v>
      </c>
      <c r="C237" s="37" t="s">
        <v>234</v>
      </c>
      <c r="D237" s="12">
        <v>5.22</v>
      </c>
      <c r="E237" s="36"/>
      <c r="F237" s="6">
        <f>D237*E237</f>
        <v>0</v>
      </c>
    </row>
    <row r="238" spans="1:6" x14ac:dyDescent="0.3">
      <c r="A238" s="10">
        <v>212</v>
      </c>
      <c r="B238" s="37" t="s">
        <v>327</v>
      </c>
      <c r="C238" s="37" t="s">
        <v>236</v>
      </c>
      <c r="D238" s="12">
        <v>3.48</v>
      </c>
      <c r="E238" s="36"/>
      <c r="F238" s="6">
        <f>D238*E238</f>
        <v>0</v>
      </c>
    </row>
    <row r="239" spans="1:6" x14ac:dyDescent="0.3">
      <c r="A239" s="10">
        <v>213</v>
      </c>
      <c r="B239" s="37" t="s">
        <v>235</v>
      </c>
      <c r="C239" s="37" t="s">
        <v>237</v>
      </c>
      <c r="D239" s="12">
        <v>3.48</v>
      </c>
      <c r="E239" s="36"/>
      <c r="F239" s="6">
        <f t="shared" si="31"/>
        <v>0</v>
      </c>
    </row>
    <row r="240" spans="1:6" x14ac:dyDescent="0.3">
      <c r="A240" s="10">
        <v>214</v>
      </c>
      <c r="B240" s="37" t="s">
        <v>238</v>
      </c>
      <c r="C240" s="37" t="s">
        <v>240</v>
      </c>
      <c r="D240" s="12">
        <v>6.09</v>
      </c>
      <c r="E240" s="36"/>
      <c r="F240" s="6">
        <f t="shared" si="31"/>
        <v>0</v>
      </c>
    </row>
    <row r="241" spans="1:6" x14ac:dyDescent="0.3">
      <c r="A241" s="10">
        <v>215</v>
      </c>
      <c r="B241" s="37" t="s">
        <v>239</v>
      </c>
      <c r="C241" s="37" t="s">
        <v>241</v>
      </c>
      <c r="D241" s="12">
        <v>3.48</v>
      </c>
      <c r="E241" s="36"/>
      <c r="F241" s="6">
        <f t="shared" si="31"/>
        <v>0</v>
      </c>
    </row>
    <row r="242" spans="1:6" x14ac:dyDescent="0.3">
      <c r="A242" s="10">
        <v>216</v>
      </c>
      <c r="B242" s="37" t="s">
        <v>246</v>
      </c>
      <c r="C242" s="37" t="s">
        <v>242</v>
      </c>
      <c r="D242" s="12">
        <v>3.48</v>
      </c>
      <c r="E242" s="36"/>
      <c r="F242" s="6">
        <f t="shared" si="31"/>
        <v>0</v>
      </c>
    </row>
    <row r="243" spans="1:6" x14ac:dyDescent="0.3">
      <c r="A243" s="10">
        <v>217</v>
      </c>
      <c r="B243" s="37" t="s">
        <v>247</v>
      </c>
      <c r="C243" s="37" t="s">
        <v>243</v>
      </c>
      <c r="D243" s="12">
        <v>5.22</v>
      </c>
      <c r="E243" s="36"/>
      <c r="F243" s="6">
        <f t="shared" si="31"/>
        <v>0</v>
      </c>
    </row>
    <row r="244" spans="1:6" x14ac:dyDescent="0.3">
      <c r="A244" s="10">
        <v>218</v>
      </c>
      <c r="B244" s="37" t="s">
        <v>244</v>
      </c>
      <c r="C244" s="37" t="s">
        <v>243</v>
      </c>
      <c r="D244" s="12">
        <v>5.22</v>
      </c>
      <c r="E244" s="36"/>
      <c r="F244" s="6">
        <f t="shared" si="31"/>
        <v>0</v>
      </c>
    </row>
    <row r="245" spans="1:6" x14ac:dyDescent="0.3">
      <c r="A245" s="10">
        <v>219</v>
      </c>
      <c r="B245" s="37" t="s">
        <v>248</v>
      </c>
      <c r="C245" s="37" t="s">
        <v>243</v>
      </c>
      <c r="D245" s="12">
        <v>5.22</v>
      </c>
      <c r="E245" s="36"/>
      <c r="F245" s="6">
        <f t="shared" si="31"/>
        <v>0</v>
      </c>
    </row>
    <row r="246" spans="1:6" x14ac:dyDescent="0.3">
      <c r="A246" s="10">
        <v>220</v>
      </c>
      <c r="B246" s="37" t="s">
        <v>245</v>
      </c>
      <c r="C246" s="37" t="s">
        <v>243</v>
      </c>
      <c r="D246" s="12">
        <v>3.48</v>
      </c>
      <c r="E246" s="36"/>
      <c r="F246" s="6">
        <f t="shared" si="31"/>
        <v>0</v>
      </c>
    </row>
    <row r="247" spans="1:6" x14ac:dyDescent="0.3">
      <c r="A247" s="10">
        <v>221</v>
      </c>
      <c r="B247" s="37" t="s">
        <v>249</v>
      </c>
      <c r="C247" s="37" t="s">
        <v>250</v>
      </c>
      <c r="D247" s="12">
        <v>3.48</v>
      </c>
      <c r="E247" s="36"/>
      <c r="F247" s="6">
        <f t="shared" si="31"/>
        <v>0</v>
      </c>
    </row>
    <row r="248" spans="1:6" x14ac:dyDescent="0.3">
      <c r="A248" s="10">
        <v>222</v>
      </c>
      <c r="B248" s="37" t="s">
        <v>251</v>
      </c>
      <c r="C248" s="37" t="s">
        <v>250</v>
      </c>
      <c r="D248" s="12">
        <v>5.22</v>
      </c>
      <c r="E248" s="36"/>
      <c r="F248" s="6">
        <f t="shared" si="31"/>
        <v>0</v>
      </c>
    </row>
    <row r="249" spans="1:6" x14ac:dyDescent="0.3">
      <c r="A249" s="10">
        <v>223</v>
      </c>
      <c r="B249" s="37" t="s">
        <v>252</v>
      </c>
      <c r="C249" s="37" t="s">
        <v>250</v>
      </c>
      <c r="D249" s="12">
        <v>5.22</v>
      </c>
      <c r="E249" s="36"/>
      <c r="F249" s="6">
        <f t="shared" si="31"/>
        <v>0</v>
      </c>
    </row>
    <row r="250" spans="1:6" x14ac:dyDescent="0.3">
      <c r="A250" s="10">
        <v>224</v>
      </c>
      <c r="B250" s="37" t="s">
        <v>253</v>
      </c>
      <c r="C250" s="37" t="s">
        <v>250</v>
      </c>
      <c r="D250" s="12">
        <v>3.48</v>
      </c>
      <c r="E250" s="36"/>
      <c r="F250" s="6">
        <f t="shared" si="31"/>
        <v>0</v>
      </c>
    </row>
    <row r="251" spans="1:6" x14ac:dyDescent="0.3">
      <c r="A251" s="10">
        <v>225</v>
      </c>
      <c r="B251" s="37" t="s">
        <v>254</v>
      </c>
      <c r="C251" s="37" t="s">
        <v>255</v>
      </c>
      <c r="D251" s="12">
        <v>3.48</v>
      </c>
      <c r="E251" s="36"/>
      <c r="F251" s="6">
        <f t="shared" si="31"/>
        <v>0</v>
      </c>
    </row>
    <row r="252" spans="1:6" x14ac:dyDescent="0.3">
      <c r="A252" s="10">
        <v>226</v>
      </c>
      <c r="B252" s="37" t="s">
        <v>256</v>
      </c>
      <c r="C252" s="37" t="s">
        <v>236</v>
      </c>
      <c r="D252" s="12">
        <v>3.48</v>
      </c>
      <c r="E252" s="36"/>
      <c r="F252" s="6">
        <f t="shared" si="31"/>
        <v>0</v>
      </c>
    </row>
    <row r="253" spans="1:6" x14ac:dyDescent="0.3">
      <c r="A253" s="10">
        <v>227</v>
      </c>
      <c r="B253" s="37" t="s">
        <v>257</v>
      </c>
      <c r="C253" s="37" t="s">
        <v>236</v>
      </c>
      <c r="D253" s="12">
        <v>3.48</v>
      </c>
      <c r="E253" s="36"/>
      <c r="F253" s="6">
        <f t="shared" si="31"/>
        <v>0</v>
      </c>
    </row>
    <row r="254" spans="1:6" x14ac:dyDescent="0.3">
      <c r="A254" s="10">
        <v>228</v>
      </c>
      <c r="B254" s="37" t="s">
        <v>258</v>
      </c>
      <c r="C254" s="37" t="s">
        <v>234</v>
      </c>
      <c r="D254" s="12">
        <v>3.48</v>
      </c>
      <c r="E254" s="36"/>
      <c r="F254" s="6">
        <f t="shared" si="31"/>
        <v>0</v>
      </c>
    </row>
    <row r="255" spans="1:6" x14ac:dyDescent="0.3">
      <c r="A255" s="10">
        <v>229</v>
      </c>
      <c r="B255" s="37" t="s">
        <v>259</v>
      </c>
      <c r="C255" s="37" t="s">
        <v>234</v>
      </c>
      <c r="D255" s="12">
        <v>3.48</v>
      </c>
      <c r="E255" s="36"/>
      <c r="F255" s="6">
        <f t="shared" si="31"/>
        <v>0</v>
      </c>
    </row>
    <row r="256" spans="1:6" x14ac:dyDescent="0.3">
      <c r="A256" s="10">
        <v>230</v>
      </c>
      <c r="B256" s="37" t="s">
        <v>260</v>
      </c>
      <c r="C256" s="37" t="s">
        <v>261</v>
      </c>
      <c r="D256" s="12">
        <v>3.48</v>
      </c>
      <c r="E256" s="36"/>
      <c r="F256" s="6">
        <f t="shared" si="31"/>
        <v>0</v>
      </c>
    </row>
    <row r="257" spans="1:9" x14ac:dyDescent="0.3">
      <c r="A257" s="10">
        <v>231</v>
      </c>
      <c r="B257" s="37" t="s">
        <v>262</v>
      </c>
      <c r="C257" s="37" t="s">
        <v>263</v>
      </c>
      <c r="D257" s="12">
        <v>5.22</v>
      </c>
      <c r="E257" s="36"/>
      <c r="F257" s="6">
        <f t="shared" si="31"/>
        <v>0</v>
      </c>
    </row>
    <row r="258" spans="1:9" x14ac:dyDescent="0.3">
      <c r="A258" s="10">
        <v>232</v>
      </c>
      <c r="B258" s="37" t="s">
        <v>264</v>
      </c>
      <c r="C258" s="37" t="s">
        <v>263</v>
      </c>
      <c r="D258" s="12">
        <v>5.22</v>
      </c>
      <c r="E258" s="36"/>
      <c r="F258" s="6">
        <f t="shared" si="31"/>
        <v>0</v>
      </c>
    </row>
    <row r="259" spans="1:9" x14ac:dyDescent="0.3">
      <c r="A259" s="10">
        <v>233</v>
      </c>
      <c r="B259" s="37" t="s">
        <v>265</v>
      </c>
      <c r="C259" s="37" t="s">
        <v>236</v>
      </c>
      <c r="D259" s="12">
        <v>3.48</v>
      </c>
      <c r="E259" s="36"/>
      <c r="F259" s="6">
        <f t="shared" si="31"/>
        <v>0</v>
      </c>
    </row>
    <row r="260" spans="1:9" x14ac:dyDescent="0.3">
      <c r="A260" s="10">
        <v>234</v>
      </c>
      <c r="B260" s="38" t="s">
        <v>266</v>
      </c>
      <c r="C260" s="38" t="s">
        <v>261</v>
      </c>
      <c r="D260" s="40">
        <v>3.48</v>
      </c>
      <c r="E260" s="26"/>
      <c r="F260" s="6">
        <f t="shared" si="31"/>
        <v>0</v>
      </c>
    </row>
    <row r="261" spans="1:9" x14ac:dyDescent="0.3">
      <c r="A261" s="10">
        <v>235</v>
      </c>
      <c r="B261" s="38" t="s">
        <v>267</v>
      </c>
      <c r="C261" s="38" t="s">
        <v>268</v>
      </c>
      <c r="D261" s="40">
        <v>6.09</v>
      </c>
      <c r="E261" s="26"/>
      <c r="F261" s="6">
        <f t="shared" si="31"/>
        <v>0</v>
      </c>
    </row>
    <row r="262" spans="1:9" x14ac:dyDescent="0.3">
      <c r="A262" s="10">
        <v>236</v>
      </c>
      <c r="B262" s="38" t="s">
        <v>269</v>
      </c>
      <c r="C262" s="38" t="s">
        <v>261</v>
      </c>
      <c r="D262" s="40">
        <v>3.48</v>
      </c>
      <c r="E262" s="26"/>
      <c r="F262" s="6">
        <f t="shared" si="31"/>
        <v>0</v>
      </c>
    </row>
    <row r="263" spans="1:9" ht="15" thickBot="1" x14ac:dyDescent="0.35">
      <c r="A263" s="10">
        <v>237</v>
      </c>
      <c r="B263" s="39" t="s">
        <v>325</v>
      </c>
      <c r="C263" s="39" t="s">
        <v>255</v>
      </c>
      <c r="D263" s="41">
        <v>3.48</v>
      </c>
      <c r="E263" s="27"/>
      <c r="F263" s="18">
        <f t="shared" si="31"/>
        <v>0</v>
      </c>
    </row>
    <row r="264" spans="1:9" ht="15" thickBot="1" x14ac:dyDescent="0.35">
      <c r="A264" s="58" t="s">
        <v>117</v>
      </c>
      <c r="B264" s="59"/>
      <c r="C264" s="59"/>
      <c r="D264" s="59"/>
      <c r="E264" s="59"/>
      <c r="F264" s="60"/>
    </row>
    <row r="265" spans="1:9" x14ac:dyDescent="0.3">
      <c r="A265" s="10"/>
      <c r="B265" s="11" t="s">
        <v>0</v>
      </c>
      <c r="C265" s="11" t="s">
        <v>1</v>
      </c>
      <c r="D265" s="12" t="s">
        <v>2</v>
      </c>
      <c r="E265" s="11" t="s">
        <v>3</v>
      </c>
      <c r="F265" s="11" t="s">
        <v>4</v>
      </c>
    </row>
    <row r="266" spans="1:9" x14ac:dyDescent="0.3">
      <c r="A266" s="4">
        <v>238</v>
      </c>
      <c r="B266" s="4" t="s">
        <v>45</v>
      </c>
      <c r="C266" s="4" t="s">
        <v>9</v>
      </c>
      <c r="D266" s="5">
        <v>3.48</v>
      </c>
      <c r="E266" s="26"/>
      <c r="F266" s="6"/>
      <c r="H266" s="1">
        <v>1</v>
      </c>
      <c r="I266" s="1">
        <v>3.48</v>
      </c>
    </row>
    <row r="267" spans="1:9" x14ac:dyDescent="0.3">
      <c r="A267" s="4">
        <v>239</v>
      </c>
      <c r="B267" s="4" t="s">
        <v>46</v>
      </c>
      <c r="C267" s="4" t="s">
        <v>9</v>
      </c>
      <c r="D267" s="5">
        <v>3.48</v>
      </c>
      <c r="E267" s="26"/>
      <c r="F267" s="6"/>
      <c r="H267" s="1">
        <v>2</v>
      </c>
      <c r="I267" s="1">
        <f>3.48*2</f>
        <v>6.96</v>
      </c>
    </row>
    <row r="268" spans="1:9" x14ac:dyDescent="0.3">
      <c r="A268" s="4">
        <v>240</v>
      </c>
      <c r="B268" s="4" t="s">
        <v>47</v>
      </c>
      <c r="C268" s="4" t="s">
        <v>9</v>
      </c>
      <c r="D268" s="5">
        <v>3.48</v>
      </c>
      <c r="E268" s="26"/>
      <c r="F268" s="6"/>
      <c r="H268" s="1">
        <v>3</v>
      </c>
      <c r="I268" s="1">
        <v>8.6999999999999993</v>
      </c>
    </row>
    <row r="269" spans="1:9" x14ac:dyDescent="0.3">
      <c r="A269" s="4">
        <v>241</v>
      </c>
      <c r="B269" s="4" t="s">
        <v>212</v>
      </c>
      <c r="C269" s="4" t="s">
        <v>9</v>
      </c>
      <c r="D269" s="5">
        <v>3.48</v>
      </c>
      <c r="E269" s="26"/>
      <c r="F269" s="6"/>
    </row>
    <row r="270" spans="1:9" x14ac:dyDescent="0.3">
      <c r="A270" s="4">
        <v>242</v>
      </c>
      <c r="B270" s="4" t="s">
        <v>48</v>
      </c>
      <c r="C270" s="4" t="s">
        <v>9</v>
      </c>
      <c r="D270" s="5">
        <v>3.48</v>
      </c>
      <c r="E270" s="26"/>
      <c r="F270" s="6"/>
      <c r="H270" s="1">
        <v>4</v>
      </c>
      <c r="I270" s="1">
        <f>I268+I266</f>
        <v>12.18</v>
      </c>
    </row>
    <row r="271" spans="1:9" x14ac:dyDescent="0.3">
      <c r="A271" s="4">
        <v>243</v>
      </c>
      <c r="B271" s="4" t="s">
        <v>49</v>
      </c>
      <c r="C271" s="4" t="s">
        <v>9</v>
      </c>
      <c r="D271" s="5">
        <v>3.48</v>
      </c>
      <c r="E271" s="26"/>
      <c r="F271" s="6"/>
      <c r="H271" s="1">
        <v>5</v>
      </c>
      <c r="I271" s="1">
        <f>I268+I267</f>
        <v>15.66</v>
      </c>
    </row>
    <row r="272" spans="1:9" x14ac:dyDescent="0.3">
      <c r="A272" s="4">
        <v>244</v>
      </c>
      <c r="B272" s="4" t="s">
        <v>116</v>
      </c>
      <c r="C272" s="4" t="s">
        <v>9</v>
      </c>
      <c r="D272" s="5">
        <v>3.48</v>
      </c>
      <c r="E272" s="26"/>
      <c r="F272" s="6"/>
      <c r="H272" s="1">
        <v>8</v>
      </c>
      <c r="I272" s="1">
        <f>I273+I267</f>
        <v>24.36</v>
      </c>
    </row>
    <row r="273" spans="1:9" x14ac:dyDescent="0.3">
      <c r="A273" s="4">
        <v>245</v>
      </c>
      <c r="B273" s="4" t="s">
        <v>50</v>
      </c>
      <c r="C273" s="4" t="s">
        <v>9</v>
      </c>
      <c r="D273" s="5">
        <v>3.48</v>
      </c>
      <c r="E273" s="26"/>
      <c r="F273" s="6"/>
      <c r="H273" s="1">
        <v>6</v>
      </c>
      <c r="I273" s="1">
        <f>I268*2</f>
        <v>17.399999999999999</v>
      </c>
    </row>
    <row r="274" spans="1:9" x14ac:dyDescent="0.3">
      <c r="A274" s="4">
        <v>246</v>
      </c>
      <c r="B274" s="4" t="s">
        <v>51</v>
      </c>
      <c r="C274" s="4" t="s">
        <v>9</v>
      </c>
      <c r="D274" s="5">
        <v>3.48</v>
      </c>
      <c r="E274" s="26"/>
      <c r="F274" s="6"/>
      <c r="H274" s="1">
        <v>7</v>
      </c>
      <c r="I274" s="1">
        <f>I273+I266</f>
        <v>20.88</v>
      </c>
    </row>
    <row r="275" spans="1:9" x14ac:dyDescent="0.3">
      <c r="A275" s="4">
        <v>247</v>
      </c>
      <c r="B275" s="4" t="s">
        <v>213</v>
      </c>
      <c r="C275" s="4" t="s">
        <v>9</v>
      </c>
      <c r="D275" s="5">
        <v>3.48</v>
      </c>
      <c r="E275" s="26"/>
      <c r="F275" s="6"/>
    </row>
    <row r="276" spans="1:9" x14ac:dyDescent="0.3">
      <c r="A276" s="4">
        <v>248</v>
      </c>
      <c r="B276" s="4" t="s">
        <v>214</v>
      </c>
      <c r="C276" s="4" t="s">
        <v>9</v>
      </c>
      <c r="D276" s="5">
        <v>3.48</v>
      </c>
      <c r="E276" s="26"/>
      <c r="F276" s="6"/>
    </row>
    <row r="277" spans="1:9" x14ac:dyDescent="0.3">
      <c r="A277" s="4">
        <v>249</v>
      </c>
      <c r="B277" s="4" t="s">
        <v>215</v>
      </c>
      <c r="C277" s="4" t="s">
        <v>9</v>
      </c>
      <c r="D277" s="5">
        <v>3.48</v>
      </c>
      <c r="E277" s="26"/>
      <c r="F277" s="6"/>
      <c r="H277" s="1">
        <v>9</v>
      </c>
      <c r="I277" s="1">
        <f>I273+I268</f>
        <v>26.099999999999998</v>
      </c>
    </row>
    <row r="278" spans="1:9" x14ac:dyDescent="0.3">
      <c r="A278" s="4">
        <v>250</v>
      </c>
      <c r="B278" s="4" t="s">
        <v>52</v>
      </c>
      <c r="C278" s="4" t="s">
        <v>9</v>
      </c>
      <c r="D278" s="5">
        <v>3.48</v>
      </c>
      <c r="E278" s="26"/>
      <c r="F278" s="6"/>
      <c r="H278" s="1">
        <v>10</v>
      </c>
      <c r="I278" s="1">
        <f>I277+I266</f>
        <v>29.58</v>
      </c>
    </row>
    <row r="279" spans="1:9" x14ac:dyDescent="0.3">
      <c r="A279" s="4">
        <v>251</v>
      </c>
      <c r="B279" s="4" t="s">
        <v>216</v>
      </c>
      <c r="C279" s="4" t="s">
        <v>9</v>
      </c>
      <c r="D279" s="5">
        <v>3.48</v>
      </c>
      <c r="E279" s="26"/>
      <c r="F279" s="6"/>
    </row>
    <row r="280" spans="1:9" x14ac:dyDescent="0.3">
      <c r="A280" s="4">
        <v>252</v>
      </c>
      <c r="B280" s="4" t="s">
        <v>217</v>
      </c>
      <c r="C280" s="4" t="s">
        <v>9</v>
      </c>
      <c r="D280" s="5">
        <v>3.48</v>
      </c>
      <c r="E280" s="26"/>
      <c r="F280" s="6"/>
    </row>
    <row r="281" spans="1:9" x14ac:dyDescent="0.3">
      <c r="A281" s="4">
        <v>253</v>
      </c>
      <c r="B281" s="4" t="s">
        <v>53</v>
      </c>
      <c r="C281" s="4" t="s">
        <v>9</v>
      </c>
      <c r="D281" s="5">
        <v>3.48</v>
      </c>
      <c r="E281" s="26"/>
      <c r="F281" s="6"/>
      <c r="H281" s="1">
        <v>11</v>
      </c>
      <c r="I281" s="1">
        <f>I277+I267</f>
        <v>33.059999999999995</v>
      </c>
    </row>
    <row r="282" spans="1:9" x14ac:dyDescent="0.3">
      <c r="A282" s="4">
        <v>254</v>
      </c>
      <c r="B282" s="4" t="s">
        <v>270</v>
      </c>
      <c r="C282" s="4" t="s">
        <v>9</v>
      </c>
      <c r="D282" s="5">
        <v>3.48</v>
      </c>
      <c r="E282" s="26"/>
      <c r="F282" s="6"/>
      <c r="H282" s="1">
        <v>12</v>
      </c>
      <c r="I282" s="1">
        <f>I277+I268</f>
        <v>34.799999999999997</v>
      </c>
    </row>
    <row r="283" spans="1:9" x14ac:dyDescent="0.3">
      <c r="A283" s="4">
        <v>255</v>
      </c>
      <c r="B283" s="4" t="s">
        <v>54</v>
      </c>
      <c r="C283" s="4" t="s">
        <v>9</v>
      </c>
      <c r="D283" s="5">
        <v>3.48</v>
      </c>
      <c r="E283" s="26"/>
      <c r="F283" s="6"/>
      <c r="H283" s="1">
        <v>13</v>
      </c>
      <c r="I283" s="1">
        <f>I282+I266</f>
        <v>38.279999999999994</v>
      </c>
    </row>
    <row r="284" spans="1:9" x14ac:dyDescent="0.3">
      <c r="A284" s="4">
        <v>256</v>
      </c>
      <c r="B284" s="4" t="s">
        <v>55</v>
      </c>
      <c r="C284" s="4" t="s">
        <v>9</v>
      </c>
      <c r="D284" s="5">
        <v>3.48</v>
      </c>
      <c r="E284" s="26"/>
      <c r="F284" s="6"/>
      <c r="H284" s="1">
        <v>14</v>
      </c>
      <c r="I284" s="1">
        <f>I282+I267</f>
        <v>41.76</v>
      </c>
    </row>
    <row r="285" spans="1:9" x14ac:dyDescent="0.3">
      <c r="A285" s="4">
        <v>257</v>
      </c>
      <c r="B285" s="4" t="s">
        <v>56</v>
      </c>
      <c r="C285" s="4" t="s">
        <v>9</v>
      </c>
      <c r="D285" s="5">
        <v>3.48</v>
      </c>
      <c r="E285" s="26"/>
      <c r="F285" s="6"/>
      <c r="H285" s="1">
        <v>15</v>
      </c>
      <c r="I285" s="1">
        <f>I282+I268</f>
        <v>43.5</v>
      </c>
    </row>
    <row r="286" spans="1:9" x14ac:dyDescent="0.3">
      <c r="A286" s="4">
        <v>258</v>
      </c>
      <c r="B286" s="4" t="s">
        <v>271</v>
      </c>
      <c r="C286" s="4" t="s">
        <v>9</v>
      </c>
      <c r="D286" s="5">
        <v>3.48</v>
      </c>
      <c r="E286" s="26"/>
      <c r="F286" s="6"/>
      <c r="H286" s="1">
        <v>16</v>
      </c>
      <c r="I286" s="1">
        <f>I285+I266</f>
        <v>46.98</v>
      </c>
    </row>
    <row r="287" spans="1:9" x14ac:dyDescent="0.3">
      <c r="A287" s="4">
        <v>259</v>
      </c>
      <c r="B287" s="14" t="s">
        <v>57</v>
      </c>
      <c r="C287" s="4" t="s">
        <v>9</v>
      </c>
      <c r="D287" s="5">
        <v>3.48</v>
      </c>
      <c r="E287" s="26"/>
      <c r="F287" s="6"/>
      <c r="H287" s="1">
        <v>17</v>
      </c>
      <c r="I287" s="1">
        <f>I285+I267</f>
        <v>50.46</v>
      </c>
    </row>
    <row r="288" spans="1:9" x14ac:dyDescent="0.3">
      <c r="A288" s="4">
        <v>260</v>
      </c>
      <c r="B288" s="4" t="s">
        <v>272</v>
      </c>
      <c r="C288" s="4" t="s">
        <v>9</v>
      </c>
      <c r="D288" s="5">
        <v>3.48</v>
      </c>
      <c r="E288" s="26"/>
      <c r="F288" s="6"/>
      <c r="H288" s="1">
        <v>18</v>
      </c>
      <c r="I288" s="1">
        <f>I285+I268</f>
        <v>52.2</v>
      </c>
    </row>
    <row r="289" spans="1:10" x14ac:dyDescent="0.3">
      <c r="A289" s="4">
        <v>261</v>
      </c>
      <c r="B289" s="4" t="s">
        <v>58</v>
      </c>
      <c r="C289" s="4" t="s">
        <v>9</v>
      </c>
      <c r="D289" s="5">
        <v>3.48</v>
      </c>
      <c r="E289" s="26"/>
      <c r="F289" s="6"/>
      <c r="H289" s="1">
        <v>19</v>
      </c>
      <c r="I289" s="1">
        <f>I288+I266</f>
        <v>55.68</v>
      </c>
    </row>
    <row r="290" spans="1:10" x14ac:dyDescent="0.3">
      <c r="A290" s="4">
        <v>262</v>
      </c>
      <c r="B290" s="4" t="s">
        <v>118</v>
      </c>
      <c r="C290" s="4" t="s">
        <v>59</v>
      </c>
      <c r="D290" s="5">
        <v>17.395</v>
      </c>
      <c r="E290" s="26"/>
      <c r="F290" s="6">
        <f t="shared" si="31"/>
        <v>0</v>
      </c>
      <c r="H290" s="1">
        <v>20</v>
      </c>
      <c r="I290" s="1">
        <f>I288+I267</f>
        <v>59.160000000000004</v>
      </c>
    </row>
    <row r="291" spans="1:10" ht="15" thickBot="1" x14ac:dyDescent="0.35">
      <c r="A291" s="14"/>
      <c r="B291" s="15" t="s">
        <v>80</v>
      </c>
      <c r="C291" s="16" t="s">
        <v>81</v>
      </c>
      <c r="D291" s="17"/>
      <c r="E291" s="14">
        <f>SUM(E266:E289)</f>
        <v>0</v>
      </c>
      <c r="F291" s="18">
        <f>IF(E291=H266,I266,IF(E291=H267,I267,IF(E291=H268,I268,IF(E291=H270,I270,IF(E291=H271,I271,IF(E291=H273,I273,IF(E291=H274,I274,IF(E291=H272,I272,IF(E291=H277,I277,IF(E291=H278,I278,IF(E291=H281,I281,IF(E291=H282,I282,IF(E291=H283,I283,IF(E291=H284,I284,IF(E291=H285,I285,IF(E291=H286,I286,IF(E291=H287,I287,IF(E291=H288,I288,IF(E291=H289,I289,IF(E291=H290,I290,IF(E291=H291,I291,IF(E291=H292,I292,IF(E291=H293,I293,IF(E291=H297,I297,IF(E291=0,0,I296)))))))))))))))))))))))))</f>
        <v>0</v>
      </c>
      <c r="H291" s="1">
        <v>21</v>
      </c>
      <c r="I291" s="1">
        <f>I288+I268</f>
        <v>60.900000000000006</v>
      </c>
    </row>
    <row r="292" spans="1:10" ht="30" customHeight="1" thickBot="1" x14ac:dyDescent="0.35">
      <c r="A292" s="55" t="s">
        <v>179</v>
      </c>
      <c r="B292" s="56"/>
      <c r="C292" s="56"/>
      <c r="D292" s="56"/>
      <c r="E292" s="56"/>
      <c r="F292" s="57"/>
      <c r="H292" s="1">
        <v>22</v>
      </c>
      <c r="I292" s="1">
        <f>I291+I266</f>
        <v>64.38000000000001</v>
      </c>
    </row>
    <row r="293" spans="1:10" x14ac:dyDescent="0.3">
      <c r="A293" s="10"/>
      <c r="B293" s="11" t="s">
        <v>0</v>
      </c>
      <c r="C293" s="11" t="s">
        <v>1</v>
      </c>
      <c r="D293" s="12" t="s">
        <v>2</v>
      </c>
      <c r="E293" s="11" t="s">
        <v>3</v>
      </c>
      <c r="F293" s="11" t="s">
        <v>4</v>
      </c>
      <c r="H293" s="1">
        <v>23</v>
      </c>
      <c r="I293" s="1">
        <f>I291+I267</f>
        <v>67.86</v>
      </c>
    </row>
    <row r="294" spans="1:10" x14ac:dyDescent="0.3">
      <c r="A294" s="4">
        <v>263</v>
      </c>
      <c r="B294" s="4" t="s">
        <v>176</v>
      </c>
      <c r="C294" s="4" t="s">
        <v>119</v>
      </c>
      <c r="D294" s="5">
        <v>6.96</v>
      </c>
      <c r="E294" s="26"/>
      <c r="F294" s="6">
        <f>D294*E294</f>
        <v>0</v>
      </c>
    </row>
    <row r="295" spans="1:10" x14ac:dyDescent="0.3">
      <c r="A295" s="4">
        <v>264</v>
      </c>
      <c r="B295" s="4" t="s">
        <v>282</v>
      </c>
      <c r="C295" s="4" t="s">
        <v>281</v>
      </c>
      <c r="D295" s="5">
        <v>6.96</v>
      </c>
      <c r="E295" s="26"/>
      <c r="F295" s="6">
        <f>D295*E295</f>
        <v>0</v>
      </c>
    </row>
    <row r="296" spans="1:10" x14ac:dyDescent="0.3">
      <c r="A296" s="4">
        <v>265</v>
      </c>
      <c r="B296" s="14" t="s">
        <v>61</v>
      </c>
      <c r="C296" s="14" t="s">
        <v>121</v>
      </c>
      <c r="D296" s="17">
        <v>3.915</v>
      </c>
      <c r="E296" s="27"/>
      <c r="F296" s="18">
        <f>D296*E296</f>
        <v>0</v>
      </c>
      <c r="I296" s="1" t="s">
        <v>82</v>
      </c>
      <c r="J296" s="13"/>
    </row>
    <row r="297" spans="1:10" x14ac:dyDescent="0.3">
      <c r="A297" s="4">
        <v>266</v>
      </c>
      <c r="B297" s="4" t="s">
        <v>60</v>
      </c>
      <c r="C297" s="4" t="s">
        <v>120</v>
      </c>
      <c r="D297" s="5">
        <v>3.0449999999999999</v>
      </c>
      <c r="E297" s="26"/>
      <c r="F297" s="6">
        <f t="shared" si="31"/>
        <v>0</v>
      </c>
      <c r="H297" s="1">
        <v>24</v>
      </c>
      <c r="I297" s="1">
        <f>I291+I268</f>
        <v>69.600000000000009</v>
      </c>
    </row>
    <row r="298" spans="1:10" x14ac:dyDescent="0.3">
      <c r="A298" s="4">
        <v>267</v>
      </c>
      <c r="B298" s="4" t="s">
        <v>177</v>
      </c>
      <c r="C298" s="4" t="s">
        <v>122</v>
      </c>
      <c r="D298" s="5">
        <v>5.6550000000000002</v>
      </c>
      <c r="E298" s="26"/>
      <c r="F298" s="6">
        <f t="shared" si="31"/>
        <v>0</v>
      </c>
    </row>
    <row r="299" spans="1:10" x14ac:dyDescent="0.3">
      <c r="A299" s="4">
        <v>268</v>
      </c>
      <c r="B299" s="4" t="s">
        <v>178</v>
      </c>
      <c r="C299" s="4" t="s">
        <v>123</v>
      </c>
      <c r="D299" s="5">
        <v>5.6550000000000002</v>
      </c>
      <c r="E299" s="26"/>
      <c r="F299" s="6">
        <f>D299*E299</f>
        <v>0</v>
      </c>
    </row>
    <row r="300" spans="1:10" ht="15" thickBot="1" x14ac:dyDescent="0.35">
      <c r="A300" s="106"/>
      <c r="B300" s="106"/>
      <c r="C300" s="106"/>
      <c r="D300" s="106"/>
      <c r="E300" s="106"/>
      <c r="F300" s="106"/>
    </row>
    <row r="301" spans="1:10" x14ac:dyDescent="0.3">
      <c r="A301" s="107" t="s">
        <v>84</v>
      </c>
      <c r="B301" s="108"/>
      <c r="C301" s="109"/>
      <c r="D301" s="117" t="s">
        <v>66</v>
      </c>
      <c r="E301" s="117"/>
      <c r="F301" s="21">
        <f>SUM(F20:F299)</f>
        <v>0</v>
      </c>
    </row>
    <row r="302" spans="1:10" x14ac:dyDescent="0.3">
      <c r="A302" s="110"/>
      <c r="B302" s="111"/>
      <c r="C302" s="112"/>
      <c r="D302" s="104" t="s">
        <v>85</v>
      </c>
      <c r="E302" s="104"/>
      <c r="F302" s="22">
        <f>IF(F301&lt;100,8.695,0)</f>
        <v>8.6950000000000003</v>
      </c>
    </row>
    <row r="303" spans="1:10" x14ac:dyDescent="0.3">
      <c r="A303" s="110"/>
      <c r="B303" s="111"/>
      <c r="C303" s="112"/>
      <c r="D303" s="104" t="s">
        <v>67</v>
      </c>
      <c r="E303" s="104"/>
      <c r="F303" s="23">
        <f>(F301+F302)*0.05</f>
        <v>0.43475000000000003</v>
      </c>
    </row>
    <row r="304" spans="1:10" x14ac:dyDescent="0.3">
      <c r="A304" s="110"/>
      <c r="B304" s="111"/>
      <c r="C304" s="112"/>
      <c r="D304" s="104" t="s">
        <v>68</v>
      </c>
      <c r="E304" s="104"/>
      <c r="F304" s="22">
        <f>(F301+F302)*0.09975</f>
        <v>0.86732625000000008</v>
      </c>
    </row>
    <row r="305" spans="1:6" ht="15" thickBot="1" x14ac:dyDescent="0.35">
      <c r="A305" s="113"/>
      <c r="B305" s="114"/>
      <c r="C305" s="115"/>
      <c r="D305" s="105" t="s">
        <v>4</v>
      </c>
      <c r="E305" s="105"/>
      <c r="F305" s="24">
        <f>SUM(F301:F304)</f>
        <v>9.9970762499999992</v>
      </c>
    </row>
    <row r="306" spans="1:6" ht="15" thickBot="1" x14ac:dyDescent="0.35">
      <c r="A306" s="116"/>
      <c r="B306" s="116"/>
      <c r="C306" s="116"/>
      <c r="D306" s="116"/>
      <c r="E306" s="116"/>
      <c r="F306" s="116"/>
    </row>
    <row r="307" spans="1:6" ht="15" thickBot="1" x14ac:dyDescent="0.35">
      <c r="A307" s="74" t="s">
        <v>174</v>
      </c>
      <c r="B307" s="75"/>
      <c r="C307" s="75"/>
      <c r="D307" s="75"/>
      <c r="E307" s="75"/>
      <c r="F307" s="76"/>
    </row>
    <row r="308" spans="1:6" ht="135" customHeight="1" thickBot="1" x14ac:dyDescent="0.35">
      <c r="A308" s="101"/>
      <c r="B308" s="102"/>
      <c r="C308" s="102"/>
      <c r="D308" s="102"/>
      <c r="E308" s="102"/>
      <c r="F308" s="103"/>
    </row>
  </sheetData>
  <sheetProtection algorithmName="SHA-512" hashValue="GytOejrf8F0hrXsDZjeasazQzcbTiyQvIpDkmQGgLWVR/B0d2tU0DGh7o5nspwIZu3sSiCbevJzQglMg3dImpg==" saltValue="3TzMjlChX67BaiIOAOmWnw==" spinCount="100000" sheet="1" formatCells="0" formatColumns="0" formatRows="0" insertColumns="0" insertRows="0" insertHyperlinks="0" deleteColumns="0" deleteRows="0" selectLockedCells="1" sort="0" autoFilter="0" pivotTables="0"/>
  <mergeCells count="40">
    <mergeCell ref="A307:F307"/>
    <mergeCell ref="A308:F308"/>
    <mergeCell ref="D304:E304"/>
    <mergeCell ref="D305:E305"/>
    <mergeCell ref="A300:F300"/>
    <mergeCell ref="A301:C305"/>
    <mergeCell ref="A306:F306"/>
    <mergeCell ref="D302:E302"/>
    <mergeCell ref="D301:E301"/>
    <mergeCell ref="D303:E303"/>
    <mergeCell ref="A1:F1"/>
    <mergeCell ref="A4:B4"/>
    <mergeCell ref="A7:B7"/>
    <mergeCell ref="A8:B8"/>
    <mergeCell ref="A13:F13"/>
    <mergeCell ref="A3:F3"/>
    <mergeCell ref="A2:F2"/>
    <mergeCell ref="C4:F4"/>
    <mergeCell ref="C7:F7"/>
    <mergeCell ref="C8:F8"/>
    <mergeCell ref="C9:F9"/>
    <mergeCell ref="A9:B9"/>
    <mergeCell ref="A10:B10"/>
    <mergeCell ref="C10:F10"/>
    <mergeCell ref="A11:B11"/>
    <mergeCell ref="C12:F12"/>
    <mergeCell ref="A5:B6"/>
    <mergeCell ref="C5:F6"/>
    <mergeCell ref="A292:F292"/>
    <mergeCell ref="A264:F264"/>
    <mergeCell ref="A235:F235"/>
    <mergeCell ref="A166:F166"/>
    <mergeCell ref="A151:F152"/>
    <mergeCell ref="A15:F15"/>
    <mergeCell ref="A14:F14"/>
    <mergeCell ref="A16:F16"/>
    <mergeCell ref="A17:F17"/>
    <mergeCell ref="A18:F18"/>
    <mergeCell ref="C11:F11"/>
    <mergeCell ref="A12:B12"/>
  </mergeCells>
  <phoneticPr fontId="7" type="noConversion"/>
  <dataValidations count="3">
    <dataValidation type="list" allowBlank="1" showInputMessage="1" showErrorMessage="1" sqref="C12:F12" xr:uid="{24974820-F917-4F18-8FB6-E3B0A24EE7E8}">
      <formula1>$J$4:$J$7</formula1>
    </dataValidation>
    <dataValidation type="list" allowBlank="1" showInputMessage="1" showErrorMessage="1" sqref="C9:F9" xr:uid="{43FF50E7-71D0-4148-AAAE-C685C20B3DE9}">
      <formula1>$H$4:$H$11</formula1>
    </dataValidation>
    <dataValidation type="list" allowBlank="1" showInputMessage="1" showErrorMessage="1" sqref="C11:F11" xr:uid="{66A407E0-938C-45CF-A2AB-32F5059A41C1}">
      <formula1>$I$4:$I$8</formula1>
    </dataValidation>
  </dataValidations>
  <hyperlinks>
    <hyperlink ref="A15:F15" r:id="rId1" tooltip="Pour nous envoyer votre commande par courriel, CLIQUEZ ICI" display="mailto:commandes@fermejeanyvesgamelin.com?subject=Bon%20de%20commande%20des%20produits%20floraux%202022" xr:uid="{946BC6D7-DE17-442B-AB78-79B3A1CDF30C}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2"/>
  <rowBreaks count="6" manualBreakCount="6">
    <brk id="16" max="16383" man="1"/>
    <brk id="64" max="16383" man="1"/>
    <brk id="117" max="16383" man="1"/>
    <brk id="165" max="16383" man="1"/>
    <brk id="212" max="16383" man="1"/>
    <brk id="263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C2C9471731B7498BF6FB4B6BD17643" ma:contentTypeVersion="0" ma:contentTypeDescription="Crée un document." ma:contentTypeScope="" ma:versionID="74b068b7808930fcc58b8859afd3c5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f45a9905c050acafaf4d96ceb21a3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FF5DF5-A61B-49F3-9A20-7454FE2C228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A72EF82-D9B0-4239-89F1-BD71D0AA8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1233A8-BED1-4A6C-BC7F-D67E3C8CC0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Katarina Pruneau</cp:lastModifiedBy>
  <cp:revision/>
  <cp:lastPrinted>2022-03-19T21:22:56Z</cp:lastPrinted>
  <dcterms:created xsi:type="dcterms:W3CDTF">2020-04-04T16:30:19Z</dcterms:created>
  <dcterms:modified xsi:type="dcterms:W3CDTF">2022-04-13T00:35:06Z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0x010100F1C2C9471731B7498BF6FB4B6BD17643</vt:lpwstr>
  </property>
</Properties>
</file>